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ové poradie" sheetId="1" r:id="rId1"/>
    <sheet name="kompletná tabuľka" sheetId="2" r:id="rId2"/>
  </sheets>
  <definedNames>
    <definedName name="_xlnm.Print_Area" localSheetId="1">'kompletná tabuľka'!$A$1:$AR$32</definedName>
  </definedNames>
  <calcPr fullCalcOnLoad="1"/>
</workbook>
</file>

<file path=xl/sharedStrings.xml><?xml version="1.0" encoding="utf-8"?>
<sst xmlns="http://schemas.openxmlformats.org/spreadsheetml/2006/main" count="316" uniqueCount="97">
  <si>
    <t xml:space="preserve">Výsledky družstiev Ligy Šariš - Zemplin 2011 </t>
  </si>
  <si>
    <t>Poradie</t>
  </si>
  <si>
    <t>družstvo</t>
  </si>
  <si>
    <t>najlepších
6 kôl
počet bodov</t>
  </si>
  <si>
    <t>Členovia družstva</t>
  </si>
  <si>
    <t>Priezvisko meno</t>
  </si>
  <si>
    <t>účasť v kolách</t>
  </si>
  <si>
    <t>"Condor"
CCC Prešov</t>
  </si>
  <si>
    <t>Jaroslav Foľta</t>
  </si>
  <si>
    <t>Tomáš Glezgo</t>
  </si>
  <si>
    <t>Vladimír Fecura</t>
  </si>
  <si>
    <t>František Sedlák</t>
  </si>
  <si>
    <t>Damian Zlacky</t>
  </si>
  <si>
    <t>"JPS"
Snina - Humenné</t>
  </si>
  <si>
    <t>Marek Mika</t>
  </si>
  <si>
    <t>Adrián Bonk</t>
  </si>
  <si>
    <t>Radovan Meždej</t>
  </si>
  <si>
    <t>Rado Jakoubek</t>
  </si>
  <si>
    <t xml:space="preserve">Marcel Tysch </t>
  </si>
  <si>
    <t>"I - CCC"
Prešov</t>
  </si>
  <si>
    <t>Ľubomír Stanko</t>
  </si>
  <si>
    <t>Ondrej Švec</t>
  </si>
  <si>
    <t>Branislav Stach</t>
  </si>
  <si>
    <t>Marián Pekárik</t>
  </si>
  <si>
    <t>Jaroslav Sobek</t>
  </si>
  <si>
    <t>"ŠKP "
Košice</t>
  </si>
  <si>
    <t>Andrej Toth</t>
  </si>
  <si>
    <t>Štefan Tury</t>
  </si>
  <si>
    <t>Róbert Dargaj</t>
  </si>
  <si>
    <t>Pavol Mutafov</t>
  </si>
  <si>
    <t>Pasternák Marek</t>
  </si>
  <si>
    <t>"A -daccm"
Michalovce</t>
  </si>
  <si>
    <t>Martin Rusnák</t>
  </si>
  <si>
    <t>Michal Hostovičák</t>
  </si>
  <si>
    <t>Miroslav Tuleja</t>
  </si>
  <si>
    <t>Gabriel Dobranský</t>
  </si>
  <si>
    <t>Pavol Orlej</t>
  </si>
  <si>
    <t>Vladimír Hamadej</t>
  </si>
  <si>
    <t>Peter Potocky</t>
  </si>
  <si>
    <t>Gabriel Hurčík</t>
  </si>
  <si>
    <t>"II - CCC"
Prešov</t>
  </si>
  <si>
    <t>Juraj Antol</t>
  </si>
  <si>
    <t>Igor Demeter</t>
  </si>
  <si>
    <t>Marko Polahár</t>
  </si>
  <si>
    <t>Marián Goga</t>
  </si>
  <si>
    <t>Štefan Janda</t>
  </si>
  <si>
    <t>Peter Kríž</t>
  </si>
  <si>
    <t>prieb. por.</t>
  </si>
  <si>
    <t>tím</t>
  </si>
  <si>
    <t>najlepších
6 kôl</t>
  </si>
  <si>
    <t>16.4.2011</t>
  </si>
  <si>
    <t>8.5.2011</t>
  </si>
  <si>
    <t>21.5.2011</t>
  </si>
  <si>
    <t>12.6.2011</t>
  </si>
  <si>
    <t>19.6.2011</t>
  </si>
  <si>
    <t>10.7.2011</t>
  </si>
  <si>
    <t>14.8.2011</t>
  </si>
  <si>
    <t>18.9.2011</t>
  </si>
  <si>
    <t>25.9.2011</t>
  </si>
  <si>
    <t>8.10.2011</t>
  </si>
  <si>
    <t>meno</t>
  </si>
  <si>
    <t>%</t>
  </si>
  <si>
    <t>Hodnot. naj.
 4. z 5-tich</t>
  </si>
  <si>
    <t>spolu
%</t>
  </si>
  <si>
    <t>JPS</t>
  </si>
  <si>
    <t>Burda Jozef</t>
  </si>
  <si>
    <t>Radoslav Jakoubek</t>
  </si>
  <si>
    <t>Čabak</t>
  </si>
  <si>
    <t>Brezovský Stanislav</t>
  </si>
  <si>
    <t>Bednár Eduard</t>
  </si>
  <si>
    <t>Condor</t>
  </si>
  <si>
    <t>Foľta Jaroslav</t>
  </si>
  <si>
    <t>Fecura Vladimír</t>
  </si>
  <si>
    <t>Martim Čemsák</t>
  </si>
  <si>
    <t>Goga Marián</t>
  </si>
  <si>
    <t>Sobek Jaroslav</t>
  </si>
  <si>
    <t>Fero Sedlak</t>
  </si>
  <si>
    <t>Zlacky Damian</t>
  </si>
  <si>
    <t>A -daccm</t>
  </si>
  <si>
    <t>Marek Soročina</t>
  </si>
  <si>
    <t>Martin Rusnak</t>
  </si>
  <si>
    <t>Vlado Hamadej</t>
  </si>
  <si>
    <t>ŠKP KE</t>
  </si>
  <si>
    <t>Toth jun.</t>
  </si>
  <si>
    <t>Silvia Tothova</t>
  </si>
  <si>
    <t>II - CCC</t>
  </si>
  <si>
    <t>Marko Polahar</t>
  </si>
  <si>
    <t>Tibor Demeter</t>
  </si>
  <si>
    <t>Igor Sardyha</t>
  </si>
  <si>
    <t>Anna Stankova</t>
  </si>
  <si>
    <t>Peter Šimko</t>
  </si>
  <si>
    <t>Daniel Macicha</t>
  </si>
  <si>
    <t>Pekárik Marian</t>
  </si>
  <si>
    <t>I - CCC</t>
  </si>
  <si>
    <t>Berinstett Jozef</t>
  </si>
  <si>
    <t>Sim Miroslav</t>
  </si>
  <si>
    <t>Ján Kolesár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</si>
</sst>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9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sz val="12"/>
      <color indexed="2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left"/>
    </xf>
    <xf numFmtId="167" fontId="2" fillId="0" borderId="8" xfId="0" applyNumberFormat="1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7" fontId="2" fillId="0" borderId="10" xfId="0" applyNumberFormat="1" applyFont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67" fontId="2" fillId="0" borderId="7" xfId="0" applyNumberFormat="1" applyFont="1" applyBorder="1" applyAlignment="1">
      <alignment horizontal="center"/>
    </xf>
    <xf numFmtId="164" fontId="2" fillId="0" borderId="9" xfId="0" applyFont="1" applyBorder="1" applyAlignment="1">
      <alignment horizontal="left" vertical="center"/>
    </xf>
    <xf numFmtId="164" fontId="2" fillId="0" borderId="6" xfId="0" applyFont="1" applyBorder="1" applyAlignment="1">
      <alignment/>
    </xf>
    <xf numFmtId="167" fontId="2" fillId="0" borderId="7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 vertical="center"/>
    </xf>
    <xf numFmtId="164" fontId="2" fillId="0" borderId="6" xfId="0" applyFont="1" applyBorder="1" applyAlignment="1">
      <alignment/>
    </xf>
    <xf numFmtId="164" fontId="2" fillId="0" borderId="5" xfId="0" applyFont="1" applyFill="1" applyBorder="1" applyAlignment="1">
      <alignment/>
    </xf>
    <xf numFmtId="164" fontId="2" fillId="0" borderId="11" xfId="0" applyFont="1" applyBorder="1" applyAlignment="1">
      <alignment horizontal="left"/>
    </xf>
    <xf numFmtId="167" fontId="2" fillId="0" borderId="12" xfId="0" applyNumberFormat="1" applyFont="1" applyBorder="1" applyAlignment="1">
      <alignment horizontal="center"/>
    </xf>
    <xf numFmtId="164" fontId="2" fillId="0" borderId="9" xfId="0" applyFont="1" applyBorder="1" applyAlignment="1">
      <alignment/>
    </xf>
    <xf numFmtId="164" fontId="2" fillId="0" borderId="6" xfId="0" applyFont="1" applyBorder="1" applyAlignment="1">
      <alignment horizontal="left"/>
    </xf>
    <xf numFmtId="164" fontId="2" fillId="0" borderId="5" xfId="0" applyFont="1" applyBorder="1" applyAlignment="1">
      <alignment horizontal="left" vertical="center"/>
    </xf>
    <xf numFmtId="164" fontId="2" fillId="0" borderId="13" xfId="0" applyFont="1" applyBorder="1" applyAlignment="1">
      <alignment horizontal="left"/>
    </xf>
    <xf numFmtId="167" fontId="2" fillId="0" borderId="14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15" xfId="0" applyFont="1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6" fontId="3" fillId="0" borderId="16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 wrapText="1"/>
    </xf>
    <xf numFmtId="165" fontId="2" fillId="0" borderId="18" xfId="0" applyNumberFormat="1" applyFont="1" applyBorder="1" applyAlignment="1">
      <alignment horizontal="center" vertical="center" wrapText="1"/>
    </xf>
    <xf numFmtId="164" fontId="2" fillId="0" borderId="19" xfId="0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2" xfId="0" applyFont="1" applyBorder="1" applyAlignment="1">
      <alignment horizontal="left"/>
    </xf>
    <xf numFmtId="165" fontId="2" fillId="0" borderId="8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164" fontId="2" fillId="0" borderId="23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 vertical="center"/>
    </xf>
    <xf numFmtId="164" fontId="2" fillId="0" borderId="23" xfId="0" applyFont="1" applyBorder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/>
    </xf>
    <xf numFmtId="164" fontId="2" fillId="0" borderId="19" xfId="0" applyFont="1" applyBorder="1" applyAlignment="1">
      <alignment/>
    </xf>
    <xf numFmtId="165" fontId="6" fillId="0" borderId="7" xfId="0" applyNumberFormat="1" applyFont="1" applyFill="1" applyBorder="1" applyAlignment="1">
      <alignment horizontal="center" vertical="center"/>
    </xf>
    <xf numFmtId="164" fontId="2" fillId="0" borderId="5" xfId="0" applyFont="1" applyFill="1" applyBorder="1" applyAlignment="1">
      <alignment horizontal="left"/>
    </xf>
    <xf numFmtId="164" fontId="2" fillId="0" borderId="22" xfId="0" applyFont="1" applyFill="1" applyBorder="1" applyAlignment="1">
      <alignment horizontal="left"/>
    </xf>
    <xf numFmtId="164" fontId="2" fillId="0" borderId="23" xfId="0" applyFont="1" applyFill="1" applyBorder="1" applyAlignment="1">
      <alignment horizontal="left"/>
    </xf>
    <xf numFmtId="164" fontId="2" fillId="0" borderId="13" xfId="0" applyFont="1" applyFill="1" applyBorder="1" applyAlignment="1">
      <alignment horizontal="left"/>
    </xf>
    <xf numFmtId="165" fontId="2" fillId="0" borderId="7" xfId="0" applyNumberFormat="1" applyFont="1" applyBorder="1" applyAlignment="1">
      <alignment horizontal="center"/>
    </xf>
    <xf numFmtId="164" fontId="2" fillId="0" borderId="19" xfId="0" applyFont="1" applyBorder="1" applyAlignment="1">
      <alignment horizontal="left" vertical="center"/>
    </xf>
    <xf numFmtId="164" fontId="2" fillId="0" borderId="19" xfId="0" applyFont="1" applyBorder="1" applyAlignment="1">
      <alignment/>
    </xf>
    <xf numFmtId="164" fontId="2" fillId="0" borderId="19" xfId="0" applyFont="1" applyBorder="1" applyAlignment="1">
      <alignment horizontal="left"/>
    </xf>
    <xf numFmtId="164" fontId="2" fillId="0" borderId="22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22" xfId="0" applyFont="1" applyBorder="1" applyAlignment="1">
      <alignment horizontal="left" vertical="center"/>
    </xf>
    <xf numFmtId="164" fontId="0" fillId="0" borderId="5" xfId="0" applyFont="1" applyBorder="1" applyAlignment="1">
      <alignment horizontal="left" vertical="center"/>
    </xf>
    <xf numFmtId="164" fontId="2" fillId="0" borderId="22" xfId="0" applyFont="1" applyBorder="1" applyAlignment="1">
      <alignment horizontal="left" vertical="center"/>
    </xf>
    <xf numFmtId="164" fontId="2" fillId="0" borderId="23" xfId="0" applyFont="1" applyBorder="1" applyAlignment="1">
      <alignment vertical="center"/>
    </xf>
    <xf numFmtId="164" fontId="2" fillId="0" borderId="23" xfId="0" applyFont="1" applyBorder="1" applyAlignment="1">
      <alignment horizontal="left" vertical="center"/>
    </xf>
    <xf numFmtId="164" fontId="0" fillId="0" borderId="9" xfId="0" applyFont="1" applyBorder="1" applyAlignment="1">
      <alignment horizontal="left" vertical="center"/>
    </xf>
    <xf numFmtId="164" fontId="2" fillId="0" borderId="19" xfId="0" applyFont="1" applyFill="1" applyBorder="1" applyAlignment="1">
      <alignment horizontal="left"/>
    </xf>
    <xf numFmtId="164" fontId="2" fillId="0" borderId="6" xfId="0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center" vertical="center"/>
    </xf>
    <xf numFmtId="164" fontId="2" fillId="0" borderId="22" xfId="0" applyFont="1" applyFill="1" applyBorder="1" applyAlignment="1">
      <alignment/>
    </xf>
    <xf numFmtId="164" fontId="2" fillId="0" borderId="9" xfId="0" applyFont="1" applyFill="1" applyBorder="1" applyAlignment="1">
      <alignment/>
    </xf>
    <xf numFmtId="164" fontId="2" fillId="0" borderId="23" xfId="0" applyFont="1" applyFill="1" applyBorder="1" applyAlignment="1">
      <alignment/>
    </xf>
    <xf numFmtId="165" fontId="2" fillId="0" borderId="7" xfId="0" applyNumberFormat="1" applyFont="1" applyFill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/>
    </xf>
    <xf numFmtId="165" fontId="7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/>
    </xf>
    <xf numFmtId="164" fontId="8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85" zoomScaleNormal="85" workbookViewId="0" topLeftCell="A1">
      <selection activeCell="H12" sqref="H12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4.7109375" style="0" customWidth="1"/>
    <col min="4" max="4" width="20.00390625" style="0" customWidth="1"/>
    <col min="5" max="5" width="15.28125" style="0" customWidth="1"/>
  </cols>
  <sheetData>
    <row r="1" spans="1:5" ht="54.75" customHeight="1">
      <c r="A1" s="1" t="s">
        <v>0</v>
      </c>
      <c r="B1" s="1"/>
      <c r="C1" s="1"/>
      <c r="D1" s="1"/>
      <c r="E1" s="1"/>
    </row>
    <row r="2" spans="1:5" ht="15" customHeight="1">
      <c r="A2" s="2" t="s">
        <v>1</v>
      </c>
      <c r="B2" s="3" t="s">
        <v>2</v>
      </c>
      <c r="C2" s="4" t="s">
        <v>3</v>
      </c>
      <c r="D2" s="5" t="s">
        <v>4</v>
      </c>
      <c r="E2" s="5"/>
    </row>
    <row r="3" spans="1:5" ht="35.25" customHeight="1">
      <c r="A3" s="2"/>
      <c r="B3" s="3"/>
      <c r="C3" s="4"/>
      <c r="D3" s="6" t="s">
        <v>5</v>
      </c>
      <c r="E3" s="7" t="s">
        <v>6</v>
      </c>
    </row>
    <row r="4" spans="1:5" ht="15" customHeight="1">
      <c r="A4" s="8">
        <v>1</v>
      </c>
      <c r="B4" s="9" t="s">
        <v>7</v>
      </c>
      <c r="C4" s="10">
        <v>2081.05</v>
      </c>
      <c r="D4" s="11" t="s">
        <v>8</v>
      </c>
      <c r="E4" s="12">
        <v>5</v>
      </c>
    </row>
    <row r="5" spans="1:5" ht="15">
      <c r="A5" s="8"/>
      <c r="B5" s="9"/>
      <c r="C5" s="10"/>
      <c r="D5" s="13" t="s">
        <v>9</v>
      </c>
      <c r="E5" s="14">
        <v>5</v>
      </c>
    </row>
    <row r="6" spans="1:5" ht="15">
      <c r="A6" s="8"/>
      <c r="B6" s="9"/>
      <c r="C6" s="10"/>
      <c r="D6" s="13" t="s">
        <v>10</v>
      </c>
      <c r="E6" s="14">
        <v>3</v>
      </c>
    </row>
    <row r="7" spans="1:5" ht="15">
      <c r="A7" s="8"/>
      <c r="B7" s="9"/>
      <c r="C7" s="10"/>
      <c r="D7" s="15" t="s">
        <v>11</v>
      </c>
      <c r="E7" s="14">
        <v>2</v>
      </c>
    </row>
    <row r="8" spans="1:5" ht="15">
      <c r="A8" s="8"/>
      <c r="B8" s="9"/>
      <c r="C8" s="10"/>
      <c r="D8" s="13" t="s">
        <v>12</v>
      </c>
      <c r="E8" s="16">
        <v>1</v>
      </c>
    </row>
    <row r="9" spans="1:5" ht="15" customHeight="1">
      <c r="A9" s="8">
        <v>2</v>
      </c>
      <c r="B9" s="9" t="s">
        <v>13</v>
      </c>
      <c r="C9" s="10">
        <v>1931.04</v>
      </c>
      <c r="D9" s="11" t="s">
        <v>14</v>
      </c>
      <c r="E9" s="12">
        <v>6</v>
      </c>
    </row>
    <row r="10" spans="1:5" ht="15">
      <c r="A10" s="8"/>
      <c r="B10" s="9"/>
      <c r="C10" s="10"/>
      <c r="D10" s="13" t="s">
        <v>15</v>
      </c>
      <c r="E10" s="14">
        <v>6</v>
      </c>
    </row>
    <row r="11" spans="1:5" ht="15">
      <c r="A11" s="8"/>
      <c r="B11" s="9"/>
      <c r="C11" s="10"/>
      <c r="D11" s="13" t="s">
        <v>16</v>
      </c>
      <c r="E11" s="14">
        <v>6</v>
      </c>
    </row>
    <row r="12" spans="1:5" ht="15">
      <c r="A12" s="8"/>
      <c r="B12" s="9"/>
      <c r="C12" s="10"/>
      <c r="D12" s="17" t="s">
        <v>17</v>
      </c>
      <c r="E12" s="14">
        <v>4</v>
      </c>
    </row>
    <row r="13" spans="1:5" ht="15">
      <c r="A13" s="8"/>
      <c r="B13" s="9"/>
      <c r="C13" s="10"/>
      <c r="D13" s="18" t="s">
        <v>18</v>
      </c>
      <c r="E13" s="19">
        <v>3</v>
      </c>
    </row>
    <row r="14" spans="1:5" ht="15" customHeight="1">
      <c r="A14" s="20">
        <v>3</v>
      </c>
      <c r="B14" s="9" t="s">
        <v>19</v>
      </c>
      <c r="C14" s="10">
        <v>1667.23</v>
      </c>
      <c r="D14" s="15" t="s">
        <v>20</v>
      </c>
      <c r="E14" s="12">
        <v>3</v>
      </c>
    </row>
    <row r="15" spans="1:5" ht="15">
      <c r="A15" s="20"/>
      <c r="B15" s="9"/>
      <c r="C15" s="10"/>
      <c r="D15" s="13" t="s">
        <v>21</v>
      </c>
      <c r="E15" s="14">
        <v>4</v>
      </c>
    </row>
    <row r="16" spans="1:5" ht="15">
      <c r="A16" s="20"/>
      <c r="B16" s="9"/>
      <c r="C16" s="10"/>
      <c r="D16" s="13" t="s">
        <v>22</v>
      </c>
      <c r="E16" s="14">
        <v>5</v>
      </c>
    </row>
    <row r="17" spans="1:5" ht="15">
      <c r="A17" s="20"/>
      <c r="B17" s="9"/>
      <c r="C17" s="10"/>
      <c r="D17" s="13" t="s">
        <v>23</v>
      </c>
      <c r="E17" s="14">
        <v>4</v>
      </c>
    </row>
    <row r="18" spans="1:5" ht="15">
      <c r="A18" s="20"/>
      <c r="B18" s="9"/>
      <c r="C18" s="10"/>
      <c r="D18" s="21" t="s">
        <v>24</v>
      </c>
      <c r="E18" s="16">
        <v>2</v>
      </c>
    </row>
    <row r="19" spans="1:5" ht="15" customHeight="1">
      <c r="A19" s="8">
        <v>4</v>
      </c>
      <c r="B19" s="9" t="s">
        <v>25</v>
      </c>
      <c r="C19" s="10">
        <v>1653.93</v>
      </c>
      <c r="D19" s="22" t="s">
        <v>26</v>
      </c>
      <c r="E19" s="12">
        <v>6</v>
      </c>
    </row>
    <row r="20" spans="1:5" ht="15">
      <c r="A20" s="8"/>
      <c r="B20" s="9"/>
      <c r="C20" s="10"/>
      <c r="D20" s="13" t="s">
        <v>27</v>
      </c>
      <c r="E20" s="14">
        <v>5</v>
      </c>
    </row>
    <row r="21" spans="1:5" ht="15">
      <c r="A21" s="8"/>
      <c r="B21" s="9"/>
      <c r="C21" s="10"/>
      <c r="D21" s="13" t="s">
        <v>28</v>
      </c>
      <c r="E21" s="14">
        <v>6</v>
      </c>
    </row>
    <row r="22" spans="1:5" ht="15">
      <c r="A22" s="8"/>
      <c r="B22" s="9"/>
      <c r="C22" s="10"/>
      <c r="D22" s="13" t="s">
        <v>29</v>
      </c>
      <c r="E22" s="14">
        <v>4</v>
      </c>
    </row>
    <row r="23" spans="1:5" ht="15">
      <c r="A23" s="8"/>
      <c r="B23" s="9"/>
      <c r="C23" s="10"/>
      <c r="D23" s="23" t="s">
        <v>30</v>
      </c>
      <c r="E23" s="24">
        <v>2</v>
      </c>
    </row>
    <row r="24" spans="1:5" ht="15" customHeight="1">
      <c r="A24" s="20">
        <v>5</v>
      </c>
      <c r="B24" s="9" t="s">
        <v>31</v>
      </c>
      <c r="C24" s="10">
        <v>1543.52</v>
      </c>
      <c r="D24" s="11" t="s">
        <v>32</v>
      </c>
      <c r="E24" s="12">
        <v>3</v>
      </c>
    </row>
    <row r="25" spans="1:5" ht="15">
      <c r="A25" s="20"/>
      <c r="B25" s="9"/>
      <c r="C25" s="10"/>
      <c r="D25" s="25" t="s">
        <v>33</v>
      </c>
      <c r="E25" s="14">
        <v>3</v>
      </c>
    </row>
    <row r="26" spans="1:5" ht="15">
      <c r="A26" s="20"/>
      <c r="B26" s="9"/>
      <c r="C26" s="10"/>
      <c r="D26" s="13" t="s">
        <v>34</v>
      </c>
      <c r="E26" s="14">
        <v>2</v>
      </c>
    </row>
    <row r="27" spans="1:5" ht="15">
      <c r="A27" s="20"/>
      <c r="B27" s="9"/>
      <c r="C27" s="10"/>
      <c r="D27" s="15" t="s">
        <v>35</v>
      </c>
      <c r="E27" s="14">
        <v>3</v>
      </c>
    </row>
    <row r="28" spans="1:5" ht="15">
      <c r="A28" s="20"/>
      <c r="B28" s="9"/>
      <c r="C28" s="10"/>
      <c r="D28" s="15" t="s">
        <v>36</v>
      </c>
      <c r="E28" s="14">
        <v>2</v>
      </c>
    </row>
    <row r="29" spans="1:5" ht="15">
      <c r="A29" s="20"/>
      <c r="B29" s="9"/>
      <c r="C29" s="10"/>
      <c r="D29" s="13" t="s">
        <v>37</v>
      </c>
      <c r="E29" s="14">
        <v>4</v>
      </c>
    </row>
    <row r="30" spans="1:5" ht="15">
      <c r="A30" s="20"/>
      <c r="B30" s="9"/>
      <c r="C30" s="10"/>
      <c r="D30" s="13" t="s">
        <v>38</v>
      </c>
      <c r="E30" s="14">
        <v>3</v>
      </c>
    </row>
    <row r="31" spans="1:5" ht="15">
      <c r="A31" s="20"/>
      <c r="B31" s="9"/>
      <c r="C31" s="10"/>
      <c r="D31" s="26" t="s">
        <v>39</v>
      </c>
      <c r="E31" s="16">
        <v>4</v>
      </c>
    </row>
    <row r="32" spans="1:5" ht="15" customHeight="1">
      <c r="A32" s="20">
        <v>6</v>
      </c>
      <c r="B32" s="9" t="s">
        <v>40</v>
      </c>
      <c r="C32" s="10">
        <v>942.34</v>
      </c>
      <c r="D32" s="27" t="s">
        <v>41</v>
      </c>
      <c r="E32" s="12">
        <v>2</v>
      </c>
    </row>
    <row r="33" spans="1:5" ht="15">
      <c r="A33" s="20"/>
      <c r="B33" s="9"/>
      <c r="C33" s="10"/>
      <c r="D33" s="13" t="s">
        <v>42</v>
      </c>
      <c r="E33" s="14">
        <v>2</v>
      </c>
    </row>
    <row r="34" spans="1:5" ht="15">
      <c r="A34" s="20"/>
      <c r="B34" s="9"/>
      <c r="C34" s="10"/>
      <c r="D34" s="13" t="s">
        <v>43</v>
      </c>
      <c r="E34" s="14">
        <v>3</v>
      </c>
    </row>
    <row r="35" spans="1:5" ht="15">
      <c r="A35" s="20"/>
      <c r="B35" s="9"/>
      <c r="C35" s="10"/>
      <c r="D35" s="13" t="s">
        <v>44</v>
      </c>
      <c r="E35" s="14">
        <v>3</v>
      </c>
    </row>
    <row r="36" spans="1:5" ht="15">
      <c r="A36" s="20"/>
      <c r="B36" s="9"/>
      <c r="C36" s="10"/>
      <c r="D36" s="28" t="s">
        <v>45</v>
      </c>
      <c r="E36" s="29">
        <v>2</v>
      </c>
    </row>
    <row r="37" spans="1:5" ht="15">
      <c r="A37" s="20"/>
      <c r="B37" s="9"/>
      <c r="C37" s="10"/>
      <c r="D37" s="23" t="s">
        <v>46</v>
      </c>
      <c r="E37" s="16">
        <v>1</v>
      </c>
    </row>
    <row r="38" spans="1:5" ht="15">
      <c r="A38" s="30"/>
      <c r="B38" s="30"/>
      <c r="C38" s="30"/>
      <c r="D38" s="31"/>
      <c r="E38" s="30"/>
    </row>
  </sheetData>
  <sheetProtection selectLockedCells="1" selectUnlockedCells="1"/>
  <mergeCells count="23">
    <mergeCell ref="A1:E1"/>
    <mergeCell ref="A2:A3"/>
    <mergeCell ref="B2:B3"/>
    <mergeCell ref="C2:C3"/>
    <mergeCell ref="D2:E2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31"/>
    <mergeCell ref="B24:B31"/>
    <mergeCell ref="C24:C31"/>
    <mergeCell ref="A32:A37"/>
    <mergeCell ref="B32:B37"/>
    <mergeCell ref="C32:C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46"/>
  <sheetViews>
    <sheetView zoomScale="85" zoomScaleNormal="85" workbookViewId="0" topLeftCell="A5">
      <pane xSplit="4" topLeftCell="AC5" activePane="topRight" state="frozen"/>
      <selection pane="topLeft" activeCell="A5" sqref="A5"/>
      <selection pane="topRight" activeCell="AC38" sqref="AC38"/>
    </sheetView>
  </sheetViews>
  <sheetFormatPr defaultColWidth="9.140625" defaultRowHeight="12.75"/>
  <cols>
    <col min="1" max="1" width="1.57421875" style="0" customWidth="1"/>
    <col min="2" max="2" width="7.140625" style="0" customWidth="1"/>
    <col min="3" max="4" width="12.421875" style="0" customWidth="1"/>
    <col min="5" max="5" width="20.00390625" style="0" customWidth="1"/>
    <col min="6" max="6" width="10.8515625" style="0" customWidth="1"/>
    <col min="8" max="8" width="12.00390625" style="0" customWidth="1"/>
    <col min="9" max="9" width="21.00390625" style="0" customWidth="1"/>
    <col min="10" max="10" width="11.421875" style="0" customWidth="1"/>
    <col min="11" max="11" width="9.7109375" style="0" customWidth="1"/>
    <col min="12" max="12" width="11.00390625" style="0" customWidth="1"/>
    <col min="13" max="13" width="19.28125" style="0" customWidth="1"/>
    <col min="14" max="14" width="8.140625" style="0" customWidth="1"/>
    <col min="16" max="16" width="10.00390625" style="0" customWidth="1"/>
    <col min="17" max="17" width="18.140625" style="0" customWidth="1"/>
    <col min="18" max="18" width="9.57421875" style="0" customWidth="1"/>
    <col min="20" max="20" width="10.421875" style="0" customWidth="1"/>
    <col min="21" max="21" width="18.57421875" style="0" customWidth="1"/>
    <col min="22" max="22" width="8.28125" style="0" customWidth="1"/>
    <col min="23" max="23" width="9.7109375" style="0" customWidth="1"/>
    <col min="24" max="24" width="11.7109375" style="0" customWidth="1"/>
    <col min="25" max="25" width="21.8515625" style="0" customWidth="1"/>
    <col min="28" max="28" width="10.7109375" style="0" customWidth="1"/>
    <col min="29" max="29" width="23.140625" style="0" customWidth="1"/>
    <col min="32" max="32" width="13.140625" style="0" customWidth="1"/>
    <col min="33" max="33" width="23.140625" style="0" customWidth="1"/>
    <col min="36" max="36" width="13.140625" style="0" customWidth="1"/>
    <col min="37" max="37" width="23.140625" style="0" customWidth="1"/>
    <col min="40" max="40" width="13.140625" style="0" customWidth="1"/>
    <col min="41" max="41" width="23.140625" style="0" customWidth="1"/>
    <col min="44" max="44" width="13.140625" style="0" customWidth="1"/>
  </cols>
  <sheetData>
    <row r="1" spans="2:13" ht="12.7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2:44" ht="28.5" customHeight="1">
      <c r="B2" s="2" t="s">
        <v>47</v>
      </c>
      <c r="C2" s="3" t="s">
        <v>48</v>
      </c>
      <c r="D2" s="4" t="s">
        <v>49</v>
      </c>
      <c r="E2" s="34" t="s">
        <v>50</v>
      </c>
      <c r="F2" s="34"/>
      <c r="G2" s="34"/>
      <c r="H2" s="34"/>
      <c r="I2" s="35" t="s">
        <v>51</v>
      </c>
      <c r="J2" s="35"/>
      <c r="K2" s="35"/>
      <c r="L2" s="35"/>
      <c r="M2" s="34" t="s">
        <v>52</v>
      </c>
      <c r="N2" s="34"/>
      <c r="O2" s="34"/>
      <c r="P2" s="34"/>
      <c r="Q2" s="35" t="s">
        <v>53</v>
      </c>
      <c r="R2" s="35"/>
      <c r="S2" s="35"/>
      <c r="T2" s="35"/>
      <c r="U2" s="34" t="s">
        <v>54</v>
      </c>
      <c r="V2" s="34"/>
      <c r="W2" s="34"/>
      <c r="X2" s="34"/>
      <c r="Y2" s="35" t="s">
        <v>55</v>
      </c>
      <c r="Z2" s="35"/>
      <c r="AA2" s="35"/>
      <c r="AB2" s="35"/>
      <c r="AC2" s="34" t="s">
        <v>56</v>
      </c>
      <c r="AD2" s="34"/>
      <c r="AE2" s="34"/>
      <c r="AF2" s="34"/>
      <c r="AG2" s="34" t="s">
        <v>57</v>
      </c>
      <c r="AH2" s="34"/>
      <c r="AI2" s="34"/>
      <c r="AJ2" s="34"/>
      <c r="AK2" s="34" t="s">
        <v>58</v>
      </c>
      <c r="AL2" s="34"/>
      <c r="AM2" s="34"/>
      <c r="AN2" s="34"/>
      <c r="AO2" s="34" t="s">
        <v>59</v>
      </c>
      <c r="AP2" s="34"/>
      <c r="AQ2" s="34"/>
      <c r="AR2" s="34"/>
    </row>
    <row r="3" spans="2:44" ht="69" customHeight="1">
      <c r="B3" s="2"/>
      <c r="C3" s="3"/>
      <c r="D3" s="4"/>
      <c r="E3" s="6" t="s">
        <v>60</v>
      </c>
      <c r="F3" s="7" t="s">
        <v>61</v>
      </c>
      <c r="G3" s="36" t="s">
        <v>62</v>
      </c>
      <c r="H3" s="37" t="s">
        <v>63</v>
      </c>
      <c r="I3" s="38" t="s">
        <v>60</v>
      </c>
      <c r="J3" s="7" t="s">
        <v>61</v>
      </c>
      <c r="K3" s="36" t="s">
        <v>62</v>
      </c>
      <c r="L3" s="39" t="s">
        <v>63</v>
      </c>
      <c r="M3" s="6" t="s">
        <v>60</v>
      </c>
      <c r="N3" s="7" t="s">
        <v>61</v>
      </c>
      <c r="O3" s="36" t="s">
        <v>62</v>
      </c>
      <c r="P3" s="37" t="s">
        <v>63</v>
      </c>
      <c r="Q3" s="38" t="s">
        <v>60</v>
      </c>
      <c r="R3" s="7" t="s">
        <v>61</v>
      </c>
      <c r="S3" s="36" t="s">
        <v>62</v>
      </c>
      <c r="T3" s="39" t="s">
        <v>63</v>
      </c>
      <c r="U3" s="6" t="s">
        <v>60</v>
      </c>
      <c r="V3" s="7" t="s">
        <v>61</v>
      </c>
      <c r="W3" s="36" t="s">
        <v>62</v>
      </c>
      <c r="X3" s="37" t="s">
        <v>63</v>
      </c>
      <c r="Y3" s="38" t="s">
        <v>60</v>
      </c>
      <c r="Z3" s="7" t="s">
        <v>61</v>
      </c>
      <c r="AA3" s="36" t="s">
        <v>62</v>
      </c>
      <c r="AB3" s="39" t="s">
        <v>63</v>
      </c>
      <c r="AC3" s="6" t="s">
        <v>60</v>
      </c>
      <c r="AD3" s="7" t="s">
        <v>61</v>
      </c>
      <c r="AE3" s="36" t="s">
        <v>62</v>
      </c>
      <c r="AF3" s="37" t="s">
        <v>63</v>
      </c>
      <c r="AG3" s="6" t="s">
        <v>60</v>
      </c>
      <c r="AH3" s="7" t="s">
        <v>61</v>
      </c>
      <c r="AI3" s="36" t="s">
        <v>62</v>
      </c>
      <c r="AJ3" s="37" t="s">
        <v>63</v>
      </c>
      <c r="AK3" s="6" t="s">
        <v>60</v>
      </c>
      <c r="AL3" s="7" t="s">
        <v>61</v>
      </c>
      <c r="AM3" s="36" t="s">
        <v>62</v>
      </c>
      <c r="AN3" s="37" t="s">
        <v>63</v>
      </c>
      <c r="AO3" s="6" t="s">
        <v>60</v>
      </c>
      <c r="AP3" s="7" t="s">
        <v>61</v>
      </c>
      <c r="AQ3" s="36" t="s">
        <v>62</v>
      </c>
      <c r="AR3" s="37" t="s">
        <v>63</v>
      </c>
    </row>
    <row r="4" spans="2:44" ht="15">
      <c r="B4" s="8">
        <v>2</v>
      </c>
      <c r="C4" s="40" t="s">
        <v>64</v>
      </c>
      <c r="D4" s="10">
        <f>AI4+K4+S4+W4+AA4+AE4</f>
        <v>1931.0399999999997</v>
      </c>
      <c r="E4" s="11" t="s">
        <v>14</v>
      </c>
      <c r="F4" s="41">
        <v>93.16</v>
      </c>
      <c r="G4" s="42">
        <f>F4+F5+F6+F7</f>
        <v>255.82999999999998</v>
      </c>
      <c r="H4" s="43">
        <f>G4</f>
        <v>255.82999999999998</v>
      </c>
      <c r="I4" s="44" t="s">
        <v>14</v>
      </c>
      <c r="J4" s="45">
        <v>90.57</v>
      </c>
      <c r="K4" s="46">
        <f>J4+J5+J6+J7</f>
        <v>275.02</v>
      </c>
      <c r="L4" s="47">
        <f>G4+K4</f>
        <v>530.8499999999999</v>
      </c>
      <c r="M4" s="11" t="s">
        <v>14</v>
      </c>
      <c r="N4" s="45">
        <v>100</v>
      </c>
      <c r="O4" s="42">
        <f>N4+N5+N6+N7</f>
        <v>242.57999999999998</v>
      </c>
      <c r="P4" s="43">
        <f>G4+K4+O4</f>
        <v>773.4299999999998</v>
      </c>
      <c r="Q4" s="44" t="s">
        <v>14</v>
      </c>
      <c r="R4" s="45">
        <v>100</v>
      </c>
      <c r="S4" s="46">
        <f>R4+R5+R6+R7</f>
        <v>358.16</v>
      </c>
      <c r="T4" s="47">
        <f>G4+K4+O4+S4</f>
        <v>1131.59</v>
      </c>
      <c r="U4" s="11" t="s">
        <v>14</v>
      </c>
      <c r="V4" s="45">
        <v>90.04</v>
      </c>
      <c r="W4" s="46">
        <f>V4+V5+V6+V7</f>
        <v>283.9</v>
      </c>
      <c r="X4" s="43">
        <f>G4+K4+O4+S4+W4</f>
        <v>1415.4899999999998</v>
      </c>
      <c r="Y4" s="44" t="s">
        <v>14</v>
      </c>
      <c r="Z4" s="45">
        <v>78.26</v>
      </c>
      <c r="AA4" s="46">
        <f>Z4+Z5+Z6+Z7</f>
        <v>304.53999999999996</v>
      </c>
      <c r="AB4" s="47">
        <f>K4+O4+S4+W4+AA4+G4</f>
        <v>1720.0299999999997</v>
      </c>
      <c r="AC4" s="11" t="s">
        <v>14</v>
      </c>
      <c r="AD4" s="45">
        <v>100</v>
      </c>
      <c r="AE4" s="46">
        <f>AD4+AD5+AD6+AD7</f>
        <v>341.26</v>
      </c>
      <c r="AF4" s="43">
        <f>O4+S4+W4+AA4+AE4+K4+G4</f>
        <v>2061.29</v>
      </c>
      <c r="AG4" s="11" t="s">
        <v>14</v>
      </c>
      <c r="AH4" s="45">
        <v>94.71</v>
      </c>
      <c r="AI4" s="46">
        <f>SUM(AH4+AH5+AH6+AH7)</f>
        <v>368.15999999999997</v>
      </c>
      <c r="AJ4" s="43">
        <f>AF4+AI4</f>
        <v>2429.45</v>
      </c>
      <c r="AK4" s="11" t="s">
        <v>14</v>
      </c>
      <c r="AL4" s="45">
        <v>100</v>
      </c>
      <c r="AM4" s="42">
        <f>SUM(AL4+AL5+AL6+AL7)</f>
        <v>309.54</v>
      </c>
      <c r="AN4" s="43">
        <f>AJ4+AM4</f>
        <v>2738.99</v>
      </c>
      <c r="AO4" s="11"/>
      <c r="AP4" s="45"/>
      <c r="AQ4" s="42">
        <f>SUM(AP4+AP5+AP6+AP7)</f>
        <v>193.55</v>
      </c>
      <c r="AR4" s="43">
        <f>AN4+AQ4</f>
        <v>2932.54</v>
      </c>
    </row>
    <row r="5" spans="2:44" ht="15">
      <c r="B5" s="8"/>
      <c r="C5" s="40"/>
      <c r="D5" s="10"/>
      <c r="E5" s="13" t="s">
        <v>15</v>
      </c>
      <c r="F5" s="48">
        <v>62.44</v>
      </c>
      <c r="G5" s="42"/>
      <c r="H5" s="43"/>
      <c r="I5" s="49" t="s">
        <v>15</v>
      </c>
      <c r="J5" s="50">
        <v>75.95</v>
      </c>
      <c r="K5" s="46"/>
      <c r="L5" s="47"/>
      <c r="M5" s="13" t="s">
        <v>15</v>
      </c>
      <c r="N5" s="50">
        <v>71.41</v>
      </c>
      <c r="O5" s="42"/>
      <c r="P5" s="43"/>
      <c r="Q5" s="49" t="s">
        <v>15</v>
      </c>
      <c r="R5" s="50">
        <v>94.5</v>
      </c>
      <c r="S5" s="46"/>
      <c r="T5" s="47"/>
      <c r="U5" s="13" t="s">
        <v>15</v>
      </c>
      <c r="V5" s="50">
        <v>84.42</v>
      </c>
      <c r="W5" s="46"/>
      <c r="X5" s="43"/>
      <c r="Y5" s="49" t="s">
        <v>15</v>
      </c>
      <c r="Z5" s="50">
        <v>63.82</v>
      </c>
      <c r="AA5" s="46"/>
      <c r="AB5" s="47"/>
      <c r="AC5" s="13" t="s">
        <v>15</v>
      </c>
      <c r="AD5" s="50">
        <v>69.78</v>
      </c>
      <c r="AE5" s="46"/>
      <c r="AF5" s="43"/>
      <c r="AG5" s="13" t="s">
        <v>15</v>
      </c>
      <c r="AH5" s="50">
        <v>88.48</v>
      </c>
      <c r="AI5" s="46"/>
      <c r="AJ5" s="43"/>
      <c r="AK5" s="13" t="s">
        <v>15</v>
      </c>
      <c r="AL5" s="50">
        <v>82.55</v>
      </c>
      <c r="AM5" s="42"/>
      <c r="AN5" s="43"/>
      <c r="AO5" s="13" t="s">
        <v>15</v>
      </c>
      <c r="AP5" s="50">
        <v>94.35</v>
      </c>
      <c r="AQ5" s="42"/>
      <c r="AR5" s="43"/>
    </row>
    <row r="6" spans="2:44" ht="15">
      <c r="B6" s="8"/>
      <c r="C6" s="40"/>
      <c r="D6" s="10"/>
      <c r="E6" s="13" t="s">
        <v>16</v>
      </c>
      <c r="F6" s="48">
        <v>52.13</v>
      </c>
      <c r="G6" s="42"/>
      <c r="H6" s="43"/>
      <c r="I6" s="49" t="s">
        <v>16</v>
      </c>
      <c r="J6" s="50">
        <v>66.9</v>
      </c>
      <c r="K6" s="46"/>
      <c r="L6" s="47"/>
      <c r="M6" s="13" t="s">
        <v>16</v>
      </c>
      <c r="N6" s="50">
        <v>71.17</v>
      </c>
      <c r="O6" s="42"/>
      <c r="P6" s="43"/>
      <c r="Q6" s="49" t="s">
        <v>16</v>
      </c>
      <c r="R6" s="50">
        <v>84.42</v>
      </c>
      <c r="S6" s="46"/>
      <c r="T6" s="47"/>
      <c r="U6" s="13" t="s">
        <v>16</v>
      </c>
      <c r="V6" s="50">
        <v>74.28</v>
      </c>
      <c r="W6" s="46"/>
      <c r="X6" s="43"/>
      <c r="Y6" s="49" t="s">
        <v>16</v>
      </c>
      <c r="Z6" s="50">
        <v>74.11</v>
      </c>
      <c r="AA6" s="46"/>
      <c r="AB6" s="47"/>
      <c r="AC6" s="13" t="s">
        <v>16</v>
      </c>
      <c r="AD6" s="50">
        <v>75.81</v>
      </c>
      <c r="AE6" s="46"/>
      <c r="AF6" s="43"/>
      <c r="AG6" s="13" t="s">
        <v>16</v>
      </c>
      <c r="AH6" s="50">
        <v>84.97</v>
      </c>
      <c r="AI6" s="46"/>
      <c r="AJ6" s="43"/>
      <c r="AK6" s="13" t="s">
        <v>16</v>
      </c>
      <c r="AL6" s="50">
        <v>87.29</v>
      </c>
      <c r="AM6" s="42"/>
      <c r="AN6" s="43"/>
      <c r="AO6" s="13" t="s">
        <v>16</v>
      </c>
      <c r="AP6" s="50">
        <v>99.2</v>
      </c>
      <c r="AQ6" s="42"/>
      <c r="AR6" s="43"/>
    </row>
    <row r="7" spans="2:44" ht="15">
      <c r="B7" s="8"/>
      <c r="C7" s="40"/>
      <c r="D7" s="10"/>
      <c r="E7" s="17" t="s">
        <v>65</v>
      </c>
      <c r="F7" s="48">
        <v>48.1</v>
      </c>
      <c r="G7" s="42"/>
      <c r="H7" s="43"/>
      <c r="I7" s="51" t="s">
        <v>18</v>
      </c>
      <c r="J7" s="52">
        <v>41.6</v>
      </c>
      <c r="K7" s="46"/>
      <c r="L7" s="47"/>
      <c r="M7" s="25"/>
      <c r="N7" s="52"/>
      <c r="O7" s="42"/>
      <c r="P7" s="43"/>
      <c r="Q7" s="51" t="s">
        <v>17</v>
      </c>
      <c r="R7" s="52">
        <v>79.24</v>
      </c>
      <c r="S7" s="46"/>
      <c r="T7" s="47"/>
      <c r="U7" s="25" t="s">
        <v>18</v>
      </c>
      <c r="V7" s="52">
        <v>35.16</v>
      </c>
      <c r="W7" s="46"/>
      <c r="X7" s="43"/>
      <c r="Y7" s="51" t="s">
        <v>66</v>
      </c>
      <c r="Z7" s="52">
        <v>88.35</v>
      </c>
      <c r="AA7" s="46"/>
      <c r="AB7" s="47"/>
      <c r="AC7" s="25" t="s">
        <v>66</v>
      </c>
      <c r="AD7" s="52">
        <v>95.67</v>
      </c>
      <c r="AE7" s="46"/>
      <c r="AF7" s="43"/>
      <c r="AG7" s="25" t="s">
        <v>66</v>
      </c>
      <c r="AH7" s="52">
        <v>100</v>
      </c>
      <c r="AI7" s="46"/>
      <c r="AJ7" s="43"/>
      <c r="AK7" s="25" t="s">
        <v>18</v>
      </c>
      <c r="AL7" s="52">
        <v>39.7</v>
      </c>
      <c r="AM7" s="42"/>
      <c r="AN7" s="43"/>
      <c r="AO7" s="25"/>
      <c r="AP7" s="52"/>
      <c r="AQ7" s="42"/>
      <c r="AR7" s="43"/>
    </row>
    <row r="8" spans="2:44" ht="15">
      <c r="B8" s="8"/>
      <c r="C8" s="40"/>
      <c r="D8" s="10"/>
      <c r="E8" s="18" t="s">
        <v>67</v>
      </c>
      <c r="F8" s="53">
        <v>36.42</v>
      </c>
      <c r="G8" s="42"/>
      <c r="H8" s="43"/>
      <c r="I8" s="54" t="s">
        <v>68</v>
      </c>
      <c r="J8" s="55">
        <v>31.51</v>
      </c>
      <c r="K8" s="46"/>
      <c r="L8" s="47"/>
      <c r="M8" s="18"/>
      <c r="N8" s="55"/>
      <c r="O8" s="42"/>
      <c r="P8" s="43"/>
      <c r="Q8" s="54" t="s">
        <v>69</v>
      </c>
      <c r="R8" s="55">
        <v>35.31</v>
      </c>
      <c r="S8" s="46"/>
      <c r="T8" s="47"/>
      <c r="U8" s="18"/>
      <c r="V8" s="55"/>
      <c r="W8" s="46"/>
      <c r="X8" s="43"/>
      <c r="Y8" s="54"/>
      <c r="Z8" s="55"/>
      <c r="AA8" s="46"/>
      <c r="AB8" s="47"/>
      <c r="AC8" s="18"/>
      <c r="AD8" s="55"/>
      <c r="AE8" s="46"/>
      <c r="AF8" s="43"/>
      <c r="AG8" s="18"/>
      <c r="AH8" s="55"/>
      <c r="AI8" s="46"/>
      <c r="AJ8" s="43"/>
      <c r="AK8" s="18"/>
      <c r="AL8" s="55"/>
      <c r="AM8" s="42"/>
      <c r="AN8" s="43"/>
      <c r="AO8" s="18"/>
      <c r="AP8" s="55"/>
      <c r="AQ8" s="42"/>
      <c r="AR8" s="43"/>
    </row>
    <row r="9" spans="2:44" ht="15">
      <c r="B9" s="8">
        <v>1</v>
      </c>
      <c r="C9" s="40" t="s">
        <v>70</v>
      </c>
      <c r="D9" s="10">
        <f>G9+AM9+O9+W9+AQ9+AE9</f>
        <v>2081.0499999999997</v>
      </c>
      <c r="E9" s="11" t="s">
        <v>71</v>
      </c>
      <c r="F9" s="41">
        <v>100</v>
      </c>
      <c r="G9" s="46">
        <f>F9+F10+F11+F12</f>
        <v>335.7</v>
      </c>
      <c r="H9" s="43">
        <f>G9</f>
        <v>335.7</v>
      </c>
      <c r="I9" s="44" t="s">
        <v>71</v>
      </c>
      <c r="J9" s="45">
        <v>100</v>
      </c>
      <c r="K9" s="42">
        <f>J9+J10+J11+J12</f>
        <v>328.31</v>
      </c>
      <c r="L9" s="47">
        <f>G9+K9</f>
        <v>664.01</v>
      </c>
      <c r="M9" s="11" t="s">
        <v>71</v>
      </c>
      <c r="N9" s="45">
        <v>98.79</v>
      </c>
      <c r="O9" s="46">
        <f>N9+N10+N11+N12</f>
        <v>345.66999999999996</v>
      </c>
      <c r="P9" s="43">
        <f>G9+K9+O9</f>
        <v>1009.68</v>
      </c>
      <c r="Q9" s="44" t="s">
        <v>71</v>
      </c>
      <c r="R9" s="45">
        <v>94.13</v>
      </c>
      <c r="S9" s="42">
        <f>R9+R10+R11+R12</f>
        <v>319.66</v>
      </c>
      <c r="T9" s="47">
        <f>G9+K9+O9+S9</f>
        <v>1329.34</v>
      </c>
      <c r="U9" s="56" t="s">
        <v>72</v>
      </c>
      <c r="V9" s="45">
        <v>100</v>
      </c>
      <c r="W9" s="46">
        <f>V9+V10+V11+V12</f>
        <v>344.31</v>
      </c>
      <c r="X9" s="43">
        <f>G9+K9+O9+S9+W9</f>
        <v>1673.6499999999999</v>
      </c>
      <c r="Y9" s="57" t="s">
        <v>72</v>
      </c>
      <c r="Z9" s="45">
        <v>92.25</v>
      </c>
      <c r="AA9" s="42">
        <f>Z9+Z10+Z11+Z12</f>
        <v>325.83000000000004</v>
      </c>
      <c r="AB9" s="47">
        <f>K9+O9+S9+W9+AA9+G9</f>
        <v>1999.4800000000002</v>
      </c>
      <c r="AC9" s="56" t="s">
        <v>72</v>
      </c>
      <c r="AD9" s="45">
        <v>96.98</v>
      </c>
      <c r="AE9" s="46">
        <f>AD9+AD10+AD11+AD12</f>
        <v>355.71</v>
      </c>
      <c r="AF9" s="43">
        <f>O9+S9+W9+AA9+AE9+K9+G9</f>
        <v>2355.1899999999996</v>
      </c>
      <c r="AG9" s="15" t="s">
        <v>20</v>
      </c>
      <c r="AH9" s="45">
        <v>76.39</v>
      </c>
      <c r="AI9" s="42">
        <f>SUM(AH9+AH10+AH11+AH12)</f>
        <v>325.43</v>
      </c>
      <c r="AJ9" s="43">
        <f>AF9+AI9</f>
        <v>2680.6199999999994</v>
      </c>
      <c r="AK9" s="15" t="s">
        <v>71</v>
      </c>
      <c r="AL9" s="45">
        <v>80.72</v>
      </c>
      <c r="AM9" s="46">
        <f>SUM(AL9+AL10+AL11+AL12)</f>
        <v>347.96000000000004</v>
      </c>
      <c r="AN9" s="43">
        <f>AJ9+AM9</f>
        <v>3028.5799999999995</v>
      </c>
      <c r="AO9" s="15" t="s">
        <v>71</v>
      </c>
      <c r="AP9" s="45">
        <v>100</v>
      </c>
      <c r="AQ9" s="46">
        <f>SUM(AP9+AP10+AP11+AP12)</f>
        <v>351.7</v>
      </c>
      <c r="AR9" s="43">
        <f>AN9+AQ9</f>
        <v>3380.2799999999993</v>
      </c>
    </row>
    <row r="10" spans="2:44" ht="15">
      <c r="B10" s="8"/>
      <c r="C10" s="40"/>
      <c r="D10" s="10"/>
      <c r="E10" s="13" t="s">
        <v>73</v>
      </c>
      <c r="F10" s="48">
        <v>81.02</v>
      </c>
      <c r="G10" s="46"/>
      <c r="H10" s="43"/>
      <c r="I10" s="49" t="s">
        <v>9</v>
      </c>
      <c r="J10" s="50">
        <v>87.35</v>
      </c>
      <c r="K10" s="42"/>
      <c r="L10" s="47"/>
      <c r="M10" s="13" t="s">
        <v>9</v>
      </c>
      <c r="N10" s="50">
        <v>86.15</v>
      </c>
      <c r="O10" s="46"/>
      <c r="P10" s="43"/>
      <c r="Q10" s="49" t="s">
        <v>9</v>
      </c>
      <c r="R10" s="50">
        <v>93.04</v>
      </c>
      <c r="S10" s="42"/>
      <c r="T10" s="47"/>
      <c r="U10" s="13" t="s">
        <v>9</v>
      </c>
      <c r="V10" s="50">
        <v>83.4</v>
      </c>
      <c r="W10" s="46"/>
      <c r="X10" s="43"/>
      <c r="Y10" s="49" t="s">
        <v>74</v>
      </c>
      <c r="Z10" s="50">
        <v>77.69</v>
      </c>
      <c r="AA10" s="42"/>
      <c r="AB10" s="47"/>
      <c r="AC10" s="13" t="s">
        <v>9</v>
      </c>
      <c r="AD10" s="50">
        <v>85.24</v>
      </c>
      <c r="AE10" s="46"/>
      <c r="AF10" s="43"/>
      <c r="AG10" s="13" t="s">
        <v>9</v>
      </c>
      <c r="AH10" s="50">
        <v>89.43</v>
      </c>
      <c r="AI10" s="42"/>
      <c r="AJ10" s="43"/>
      <c r="AK10" s="13" t="s">
        <v>9</v>
      </c>
      <c r="AL10" s="50">
        <v>85.81</v>
      </c>
      <c r="AM10" s="46"/>
      <c r="AN10" s="43"/>
      <c r="AO10" s="13" t="s">
        <v>9</v>
      </c>
      <c r="AP10" s="50">
        <v>94.76</v>
      </c>
      <c r="AQ10" s="46"/>
      <c r="AR10" s="43"/>
    </row>
    <row r="11" spans="2:44" ht="15">
      <c r="B11" s="8"/>
      <c r="C11" s="40"/>
      <c r="D11" s="10"/>
      <c r="E11" s="13" t="s">
        <v>21</v>
      </c>
      <c r="F11" s="48">
        <v>74.84</v>
      </c>
      <c r="G11" s="46"/>
      <c r="H11" s="43"/>
      <c r="I11" s="49" t="s">
        <v>75</v>
      </c>
      <c r="J11" s="50">
        <v>75.79</v>
      </c>
      <c r="K11" s="42"/>
      <c r="L11" s="47"/>
      <c r="M11" s="15" t="s">
        <v>76</v>
      </c>
      <c r="N11" s="50">
        <v>83.83</v>
      </c>
      <c r="O11" s="46"/>
      <c r="P11" s="43"/>
      <c r="Q11" s="58" t="s">
        <v>76</v>
      </c>
      <c r="R11" s="50">
        <v>69.99</v>
      </c>
      <c r="S11" s="42"/>
      <c r="T11" s="47"/>
      <c r="U11" s="15" t="s">
        <v>77</v>
      </c>
      <c r="V11" s="50">
        <v>80.61</v>
      </c>
      <c r="W11" s="46"/>
      <c r="X11" s="43"/>
      <c r="Y11" s="58" t="s">
        <v>8</v>
      </c>
      <c r="Z11" s="50">
        <v>83.55</v>
      </c>
      <c r="AA11" s="42"/>
      <c r="AB11" s="47"/>
      <c r="AC11" s="13" t="s">
        <v>75</v>
      </c>
      <c r="AD11" s="50">
        <v>89.17</v>
      </c>
      <c r="AE11" s="46"/>
      <c r="AF11" s="43"/>
      <c r="AG11" s="49" t="s">
        <v>74</v>
      </c>
      <c r="AH11" s="50">
        <v>86.35</v>
      </c>
      <c r="AI11" s="42"/>
      <c r="AJ11" s="43"/>
      <c r="AK11" s="49" t="s">
        <v>74</v>
      </c>
      <c r="AL11" s="50">
        <v>88.43</v>
      </c>
      <c r="AM11" s="46"/>
      <c r="AN11" s="43"/>
      <c r="AO11" s="59" t="s">
        <v>22</v>
      </c>
      <c r="AP11" s="50">
        <v>83.98</v>
      </c>
      <c r="AQ11" s="46"/>
      <c r="AR11" s="43"/>
    </row>
    <row r="12" spans="2:44" ht="15">
      <c r="B12" s="8"/>
      <c r="C12" s="40"/>
      <c r="D12" s="10"/>
      <c r="E12" s="15" t="s">
        <v>20</v>
      </c>
      <c r="F12" s="48">
        <v>79.84</v>
      </c>
      <c r="G12" s="46"/>
      <c r="H12" s="43"/>
      <c r="I12" s="49" t="s">
        <v>21</v>
      </c>
      <c r="J12" s="50">
        <v>65.17</v>
      </c>
      <c r="K12" s="42"/>
      <c r="L12" s="47"/>
      <c r="M12" s="15" t="s">
        <v>20</v>
      </c>
      <c r="N12" s="50">
        <v>76.9</v>
      </c>
      <c r="O12" s="46"/>
      <c r="P12" s="43"/>
      <c r="Q12" s="58" t="s">
        <v>20</v>
      </c>
      <c r="R12" s="50">
        <v>62.5</v>
      </c>
      <c r="S12" s="42"/>
      <c r="T12" s="47"/>
      <c r="U12" s="15" t="s">
        <v>76</v>
      </c>
      <c r="V12" s="50">
        <v>80.3</v>
      </c>
      <c r="W12" s="46"/>
      <c r="X12" s="43"/>
      <c r="Y12" s="49" t="s">
        <v>9</v>
      </c>
      <c r="Z12" s="50">
        <v>72.34</v>
      </c>
      <c r="AA12" s="42"/>
      <c r="AB12" s="47"/>
      <c r="AC12" s="13" t="s">
        <v>71</v>
      </c>
      <c r="AD12" s="50">
        <v>84.32</v>
      </c>
      <c r="AE12" s="46"/>
      <c r="AF12" s="43"/>
      <c r="AG12" s="15" t="s">
        <v>77</v>
      </c>
      <c r="AH12" s="50">
        <v>73.26</v>
      </c>
      <c r="AI12" s="42"/>
      <c r="AJ12" s="43"/>
      <c r="AK12" s="15" t="s">
        <v>72</v>
      </c>
      <c r="AL12" s="50">
        <v>93</v>
      </c>
      <c r="AM12" s="46"/>
      <c r="AN12" s="43"/>
      <c r="AO12" s="13" t="s">
        <v>21</v>
      </c>
      <c r="AP12" s="50">
        <v>72.96</v>
      </c>
      <c r="AQ12" s="46"/>
      <c r="AR12" s="43"/>
    </row>
    <row r="13" spans="2:44" ht="15">
      <c r="B13" s="8"/>
      <c r="C13" s="40"/>
      <c r="D13" s="10"/>
      <c r="E13" s="26"/>
      <c r="F13" s="60"/>
      <c r="G13" s="46"/>
      <c r="H13" s="43"/>
      <c r="I13" s="61"/>
      <c r="J13" s="7"/>
      <c r="K13" s="42"/>
      <c r="L13" s="47"/>
      <c r="M13" s="21"/>
      <c r="N13" s="7"/>
      <c r="O13" s="46"/>
      <c r="P13" s="43"/>
      <c r="Q13" s="62"/>
      <c r="R13" s="7"/>
      <c r="S13" s="42"/>
      <c r="T13" s="47"/>
      <c r="U13" s="26"/>
      <c r="V13" s="7"/>
      <c r="W13" s="46"/>
      <c r="X13" s="43"/>
      <c r="Y13" s="63"/>
      <c r="Z13" s="7"/>
      <c r="AA13" s="42"/>
      <c r="AB13" s="47"/>
      <c r="AC13" s="26"/>
      <c r="AD13" s="7"/>
      <c r="AE13" s="46"/>
      <c r="AF13" s="43"/>
      <c r="AG13" s="26"/>
      <c r="AH13" s="7"/>
      <c r="AI13" s="42"/>
      <c r="AJ13" s="43"/>
      <c r="AK13" s="26"/>
      <c r="AL13" s="7"/>
      <c r="AM13" s="46"/>
      <c r="AN13" s="43"/>
      <c r="AO13" s="26"/>
      <c r="AP13" s="7"/>
      <c r="AQ13" s="46"/>
      <c r="AR13" s="43"/>
    </row>
    <row r="14" spans="2:44" ht="15">
      <c r="B14" s="20">
        <v>5</v>
      </c>
      <c r="C14" s="40" t="s">
        <v>78</v>
      </c>
      <c r="D14" s="10">
        <f>G14+K14+O14+S14+AQ14+AE14</f>
        <v>1543.5200000000002</v>
      </c>
      <c r="E14" s="11" t="s">
        <v>32</v>
      </c>
      <c r="F14" s="41">
        <v>83.58</v>
      </c>
      <c r="G14" s="46">
        <f>F14+F15+F16+F17</f>
        <v>320.71</v>
      </c>
      <c r="H14" s="43">
        <f>G14</f>
        <v>320.71</v>
      </c>
      <c r="I14" s="64" t="s">
        <v>33</v>
      </c>
      <c r="J14" s="45">
        <v>82.15</v>
      </c>
      <c r="K14" s="46">
        <f>J14+J15+J16+J17</f>
        <v>244.26</v>
      </c>
      <c r="L14" s="47">
        <f>G14+K14</f>
        <v>564.97</v>
      </c>
      <c r="M14" s="65" t="s">
        <v>33</v>
      </c>
      <c r="N14" s="45">
        <v>89.41</v>
      </c>
      <c r="O14" s="46">
        <f>N14+N15+N16+N17</f>
        <v>250.14999999999998</v>
      </c>
      <c r="P14" s="43">
        <f>G14+K14+O14</f>
        <v>815.12</v>
      </c>
      <c r="Q14" s="66" t="s">
        <v>35</v>
      </c>
      <c r="R14" s="45">
        <v>87.4</v>
      </c>
      <c r="S14" s="46">
        <f>R14+R15+R16+R17</f>
        <v>263.49</v>
      </c>
      <c r="T14" s="47">
        <f>G14+K14+O14+S14</f>
        <v>1078.6100000000001</v>
      </c>
      <c r="U14" s="67" t="s">
        <v>35</v>
      </c>
      <c r="V14" s="45"/>
      <c r="W14" s="42">
        <f>V14+V15+V16+V17</f>
        <v>0</v>
      </c>
      <c r="X14" s="43">
        <f>G14+K14+O14+S14+W14</f>
        <v>1078.6100000000001</v>
      </c>
      <c r="Y14" s="68" t="s">
        <v>35</v>
      </c>
      <c r="Z14" s="45"/>
      <c r="AA14" s="42">
        <f>Z14+Z15+Z16+Z17</f>
        <v>0</v>
      </c>
      <c r="AB14" s="47">
        <f>K14+O14+S14+W14+AA14+G14</f>
        <v>1078.61</v>
      </c>
      <c r="AC14" s="27" t="s">
        <v>38</v>
      </c>
      <c r="AD14" s="45">
        <v>65.17</v>
      </c>
      <c r="AE14" s="46">
        <f>AD14+AD15+AD16+AD17</f>
        <v>248.2</v>
      </c>
      <c r="AF14" s="43">
        <f>O14+S14+W14+AA14+AE14+K14+G14</f>
        <v>1326.81</v>
      </c>
      <c r="AG14" s="27" t="s">
        <v>38</v>
      </c>
      <c r="AH14" s="45">
        <v>62.51</v>
      </c>
      <c r="AI14" s="42">
        <f>SUM(AH14+AH15+AH16+AH17)</f>
        <v>120.50999999999999</v>
      </c>
      <c r="AJ14" s="43">
        <f>AF14+AI14</f>
        <v>1447.32</v>
      </c>
      <c r="AK14" s="27" t="s">
        <v>38</v>
      </c>
      <c r="AL14" s="45"/>
      <c r="AM14" s="46">
        <f>SUM(AL14+AL15+AL16+AL17)</f>
        <v>188.51</v>
      </c>
      <c r="AN14" s="43">
        <f>AJ14+AM14</f>
        <v>1635.83</v>
      </c>
      <c r="AO14" s="27" t="s">
        <v>38</v>
      </c>
      <c r="AP14" s="45">
        <v>59.19</v>
      </c>
      <c r="AQ14" s="46">
        <f>SUM(AP14+AP15+AP16+AP17)</f>
        <v>216.71</v>
      </c>
      <c r="AR14" s="43">
        <f>AN14+AQ14</f>
        <v>1852.54</v>
      </c>
    </row>
    <row r="15" spans="2:44" ht="15">
      <c r="B15" s="20"/>
      <c r="C15" s="40"/>
      <c r="D15" s="10"/>
      <c r="E15" s="25" t="s">
        <v>33</v>
      </c>
      <c r="F15" s="48">
        <v>84.61</v>
      </c>
      <c r="G15" s="46"/>
      <c r="H15" s="43"/>
      <c r="I15" s="69" t="s">
        <v>79</v>
      </c>
      <c r="J15" s="50">
        <v>69.43</v>
      </c>
      <c r="K15" s="46"/>
      <c r="L15" s="47"/>
      <c r="M15" s="13" t="s">
        <v>32</v>
      </c>
      <c r="N15" s="50">
        <v>70.8</v>
      </c>
      <c r="O15" s="46"/>
      <c r="P15" s="43"/>
      <c r="Q15" s="49" t="s">
        <v>32</v>
      </c>
      <c r="R15" s="50">
        <v>73</v>
      </c>
      <c r="S15" s="46"/>
      <c r="T15" s="47"/>
      <c r="U15" s="13" t="s">
        <v>32</v>
      </c>
      <c r="V15" s="50"/>
      <c r="W15" s="42"/>
      <c r="X15" s="43"/>
      <c r="Y15" s="49" t="s">
        <v>32</v>
      </c>
      <c r="Z15" s="50"/>
      <c r="AA15" s="42"/>
      <c r="AB15" s="47"/>
      <c r="AC15" s="25" t="s">
        <v>79</v>
      </c>
      <c r="AD15" s="50">
        <v>48.86</v>
      </c>
      <c r="AE15" s="46"/>
      <c r="AF15" s="43"/>
      <c r="AG15" s="25" t="s">
        <v>80</v>
      </c>
      <c r="AH15" s="50">
        <v>58</v>
      </c>
      <c r="AI15" s="42"/>
      <c r="AJ15" s="43"/>
      <c r="AK15" s="17" t="s">
        <v>39</v>
      </c>
      <c r="AL15" s="50">
        <v>41.79</v>
      </c>
      <c r="AM15" s="46"/>
      <c r="AN15" s="43"/>
      <c r="AO15" s="17" t="s">
        <v>39</v>
      </c>
      <c r="AP15" s="50">
        <v>33.06</v>
      </c>
      <c r="AQ15" s="46"/>
      <c r="AR15" s="43"/>
    </row>
    <row r="16" spans="2:44" ht="15">
      <c r="B16" s="20"/>
      <c r="C16" s="40"/>
      <c r="D16" s="10"/>
      <c r="E16" s="13" t="s">
        <v>34</v>
      </c>
      <c r="F16" s="48">
        <v>79.25</v>
      </c>
      <c r="G16" s="46"/>
      <c r="H16" s="43"/>
      <c r="I16" s="70" t="s">
        <v>35</v>
      </c>
      <c r="J16" s="50">
        <v>54.73</v>
      </c>
      <c r="K16" s="46"/>
      <c r="L16" s="47"/>
      <c r="M16" s="71" t="s">
        <v>35</v>
      </c>
      <c r="N16" s="50">
        <v>58.77</v>
      </c>
      <c r="O16" s="46"/>
      <c r="P16" s="43"/>
      <c r="Q16" s="58" t="s">
        <v>81</v>
      </c>
      <c r="R16" s="50">
        <v>68.76</v>
      </c>
      <c r="S16" s="46"/>
      <c r="T16" s="47"/>
      <c r="U16" s="15" t="s">
        <v>81</v>
      </c>
      <c r="V16" s="50"/>
      <c r="W16" s="42"/>
      <c r="X16" s="43"/>
      <c r="Y16" s="58" t="s">
        <v>81</v>
      </c>
      <c r="Z16" s="50"/>
      <c r="AA16" s="42"/>
      <c r="AB16" s="47"/>
      <c r="AC16" s="15" t="s">
        <v>81</v>
      </c>
      <c r="AD16" s="50">
        <v>73.37</v>
      </c>
      <c r="AE16" s="46"/>
      <c r="AF16" s="43"/>
      <c r="AG16" s="15"/>
      <c r="AH16" s="50"/>
      <c r="AI16" s="42"/>
      <c r="AJ16" s="43"/>
      <c r="AK16" s="15" t="s">
        <v>81</v>
      </c>
      <c r="AL16" s="50">
        <v>84.43</v>
      </c>
      <c r="AM16" s="46"/>
      <c r="AN16" s="43"/>
      <c r="AO16" s="15" t="s">
        <v>81</v>
      </c>
      <c r="AP16" s="50">
        <v>67.81</v>
      </c>
      <c r="AQ16" s="46"/>
      <c r="AR16" s="43"/>
    </row>
    <row r="17" spans="2:44" ht="15">
      <c r="B17" s="20"/>
      <c r="C17" s="40"/>
      <c r="D17" s="10"/>
      <c r="E17" s="13" t="s">
        <v>37</v>
      </c>
      <c r="F17" s="48">
        <v>73.27</v>
      </c>
      <c r="G17" s="46"/>
      <c r="H17" s="43"/>
      <c r="I17" s="70" t="s">
        <v>38</v>
      </c>
      <c r="J17" s="50">
        <v>37.95</v>
      </c>
      <c r="K17" s="46"/>
      <c r="L17" s="47"/>
      <c r="M17" s="13" t="s">
        <v>34</v>
      </c>
      <c r="N17" s="50">
        <v>31.17</v>
      </c>
      <c r="O17" s="46"/>
      <c r="P17" s="43"/>
      <c r="Q17" s="70" t="s">
        <v>39</v>
      </c>
      <c r="R17" s="50">
        <v>34.33</v>
      </c>
      <c r="S17" s="46"/>
      <c r="T17" s="47"/>
      <c r="U17" s="17" t="s">
        <v>39</v>
      </c>
      <c r="V17" s="50"/>
      <c r="W17" s="42"/>
      <c r="X17" s="43"/>
      <c r="Y17" s="51"/>
      <c r="Z17" s="50"/>
      <c r="AA17" s="42"/>
      <c r="AB17" s="47"/>
      <c r="AC17" s="17" t="s">
        <v>36</v>
      </c>
      <c r="AD17" s="50">
        <v>60.8</v>
      </c>
      <c r="AE17" s="46"/>
      <c r="AF17" s="43"/>
      <c r="AG17" s="17"/>
      <c r="AH17" s="50"/>
      <c r="AI17" s="42"/>
      <c r="AJ17" s="43"/>
      <c r="AK17" s="13" t="s">
        <v>34</v>
      </c>
      <c r="AL17" s="50">
        <v>62.29</v>
      </c>
      <c r="AM17" s="46"/>
      <c r="AN17" s="43"/>
      <c r="AO17" s="13" t="s">
        <v>36</v>
      </c>
      <c r="AP17" s="50">
        <v>56.65</v>
      </c>
      <c r="AQ17" s="46"/>
      <c r="AR17" s="43"/>
    </row>
    <row r="18" spans="2:44" ht="15">
      <c r="B18" s="20"/>
      <c r="C18" s="40"/>
      <c r="D18" s="10"/>
      <c r="E18" s="26" t="s">
        <v>35</v>
      </c>
      <c r="F18" s="60">
        <v>66.36</v>
      </c>
      <c r="G18" s="46"/>
      <c r="H18" s="43"/>
      <c r="I18" s="72" t="s">
        <v>39</v>
      </c>
      <c r="J18" s="55">
        <v>31.36</v>
      </c>
      <c r="K18" s="46"/>
      <c r="L18" s="47"/>
      <c r="M18" s="73" t="s">
        <v>39</v>
      </c>
      <c r="N18" s="74">
        <v>22.05</v>
      </c>
      <c r="O18" s="46"/>
      <c r="P18" s="43"/>
      <c r="Q18" s="61"/>
      <c r="R18" s="74"/>
      <c r="S18" s="46"/>
      <c r="T18" s="47"/>
      <c r="U18" s="21"/>
      <c r="V18" s="74"/>
      <c r="W18" s="42"/>
      <c r="X18" s="43"/>
      <c r="Y18" s="62"/>
      <c r="Z18" s="74"/>
      <c r="AA18" s="42"/>
      <c r="AB18" s="47"/>
      <c r="AC18" s="73" t="s">
        <v>39</v>
      </c>
      <c r="AD18" s="7">
        <v>26.52</v>
      </c>
      <c r="AE18" s="46"/>
      <c r="AF18" s="43"/>
      <c r="AG18" s="73"/>
      <c r="AH18" s="7"/>
      <c r="AI18" s="42"/>
      <c r="AJ18" s="43"/>
      <c r="AK18" s="73"/>
      <c r="AL18" s="7"/>
      <c r="AM18" s="46"/>
      <c r="AN18" s="43"/>
      <c r="AO18" s="73"/>
      <c r="AP18" s="7"/>
      <c r="AQ18" s="46"/>
      <c r="AR18" s="43"/>
    </row>
    <row r="19" spans="2:44" ht="15">
      <c r="B19" s="8">
        <v>4</v>
      </c>
      <c r="C19" s="40" t="s">
        <v>82</v>
      </c>
      <c r="D19" s="10">
        <f>G19+K19+O19+S19+W19+AQ19</f>
        <v>1653.9299999999998</v>
      </c>
      <c r="E19" s="22" t="s">
        <v>26</v>
      </c>
      <c r="F19" s="41">
        <v>82.42</v>
      </c>
      <c r="G19" s="46">
        <f>F19+F20+F21+F22</f>
        <v>304.23</v>
      </c>
      <c r="H19" s="43">
        <f>G19</f>
        <v>304.23</v>
      </c>
      <c r="I19" s="44" t="s">
        <v>27</v>
      </c>
      <c r="J19" s="45">
        <v>88.09</v>
      </c>
      <c r="K19" s="46">
        <f>J19+J20+J21+J22</f>
        <v>279.56</v>
      </c>
      <c r="L19" s="47">
        <f>G19+K19</f>
        <v>583.79</v>
      </c>
      <c r="M19" s="11" t="s">
        <v>27</v>
      </c>
      <c r="N19" s="45">
        <v>83.12</v>
      </c>
      <c r="O19" s="46">
        <f>N19+N20+N21+N22</f>
        <v>279.11</v>
      </c>
      <c r="P19" s="43">
        <f>G19+K19+O19</f>
        <v>862.9</v>
      </c>
      <c r="Q19" s="75" t="s">
        <v>26</v>
      </c>
      <c r="R19" s="45">
        <v>98.01</v>
      </c>
      <c r="S19" s="46">
        <f>R19+R20+R21+R22</f>
        <v>282.55</v>
      </c>
      <c r="T19" s="47">
        <f>G19+K19+O19+S19</f>
        <v>1145.45</v>
      </c>
      <c r="U19" s="11" t="s">
        <v>27</v>
      </c>
      <c r="V19" s="45">
        <v>69.02</v>
      </c>
      <c r="W19" s="46">
        <f>V19+V20+V21+V22</f>
        <v>226.32999999999996</v>
      </c>
      <c r="X19" s="43">
        <f>G19+K19+O19+S19+W19</f>
        <v>1371.78</v>
      </c>
      <c r="Y19" s="44" t="s">
        <v>27</v>
      </c>
      <c r="Z19" s="45">
        <v>72.59</v>
      </c>
      <c r="AA19" s="42">
        <f>Z19+Z20+Z21+Z22</f>
        <v>125.34</v>
      </c>
      <c r="AB19" s="47">
        <f>K19+O19+S19+W19+AA19+G19</f>
        <v>1497.12</v>
      </c>
      <c r="AC19" s="11" t="s">
        <v>27</v>
      </c>
      <c r="AD19" s="45">
        <v>79.64</v>
      </c>
      <c r="AE19" s="42">
        <f>AD19+AD20+AD21+AD22</f>
        <v>79.64</v>
      </c>
      <c r="AF19" s="43">
        <f>O19+S19+W19+AA19+AE19+G19+K19</f>
        <v>1576.76</v>
      </c>
      <c r="AG19" s="11" t="s">
        <v>27</v>
      </c>
      <c r="AH19" s="45">
        <v>85.12</v>
      </c>
      <c r="AI19" s="46">
        <f>SUM(AH19+AH20+AH21+AH22)</f>
        <v>207.45</v>
      </c>
      <c r="AJ19" s="43">
        <f>SUM(AF19+AI19)</f>
        <v>1784.21</v>
      </c>
      <c r="AK19" s="11" t="s">
        <v>83</v>
      </c>
      <c r="AL19" s="45">
        <v>20.79</v>
      </c>
      <c r="AM19" s="46">
        <f>SUM(AL19+AL20+AL21+AL22)</f>
        <v>174.64999999999998</v>
      </c>
      <c r="AN19" s="43">
        <f>SUM(AJ19+AM19)</f>
        <v>1958.8600000000001</v>
      </c>
      <c r="AO19" s="11" t="s">
        <v>27</v>
      </c>
      <c r="AP19" s="45">
        <v>92.53</v>
      </c>
      <c r="AQ19" s="46">
        <f>SUM(AP19+AP20+AP21+AP22)</f>
        <v>282.15</v>
      </c>
      <c r="AR19" s="43">
        <f>SUM(AN19+AQ19)</f>
        <v>2241.01</v>
      </c>
    </row>
    <row r="20" spans="2:44" ht="15">
      <c r="B20" s="8"/>
      <c r="C20" s="40"/>
      <c r="D20" s="10"/>
      <c r="E20" s="13" t="s">
        <v>27</v>
      </c>
      <c r="F20" s="48">
        <v>77.46</v>
      </c>
      <c r="G20" s="46"/>
      <c r="H20" s="43"/>
      <c r="I20" s="70" t="s">
        <v>30</v>
      </c>
      <c r="J20" s="50">
        <v>75.41</v>
      </c>
      <c r="K20" s="46"/>
      <c r="L20" s="47"/>
      <c r="M20" s="76" t="s">
        <v>26</v>
      </c>
      <c r="N20" s="50">
        <v>81.22</v>
      </c>
      <c r="O20" s="46"/>
      <c r="P20" s="43"/>
      <c r="Q20" s="49" t="s">
        <v>27</v>
      </c>
      <c r="R20" s="50">
        <v>71.98</v>
      </c>
      <c r="S20" s="46"/>
      <c r="T20" s="47"/>
      <c r="U20" s="76" t="s">
        <v>26</v>
      </c>
      <c r="V20" s="50">
        <v>67.13</v>
      </c>
      <c r="W20" s="46"/>
      <c r="X20" s="43"/>
      <c r="Y20" s="77" t="s">
        <v>26</v>
      </c>
      <c r="Z20" s="50"/>
      <c r="AA20" s="42"/>
      <c r="AB20" s="47"/>
      <c r="AC20" s="76"/>
      <c r="AD20" s="50"/>
      <c r="AE20" s="42"/>
      <c r="AF20" s="43"/>
      <c r="AG20" s="76" t="s">
        <v>26</v>
      </c>
      <c r="AH20" s="50">
        <v>69.58</v>
      </c>
      <c r="AI20" s="46"/>
      <c r="AJ20" s="43"/>
      <c r="AK20" s="76" t="s">
        <v>26</v>
      </c>
      <c r="AL20" s="50">
        <v>63.91</v>
      </c>
      <c r="AM20" s="46"/>
      <c r="AN20" s="43"/>
      <c r="AO20" s="76" t="s">
        <v>26</v>
      </c>
      <c r="AP20" s="50">
        <v>85.97</v>
      </c>
      <c r="AQ20" s="46"/>
      <c r="AR20" s="43"/>
    </row>
    <row r="21" spans="2:44" ht="15">
      <c r="B21" s="8"/>
      <c r="C21" s="40"/>
      <c r="D21" s="10"/>
      <c r="E21" s="13" t="s">
        <v>28</v>
      </c>
      <c r="F21" s="48">
        <v>76.44</v>
      </c>
      <c r="G21" s="46"/>
      <c r="H21" s="43"/>
      <c r="I21" s="49" t="s">
        <v>28</v>
      </c>
      <c r="J21" s="50">
        <v>69.05</v>
      </c>
      <c r="K21" s="46"/>
      <c r="L21" s="47"/>
      <c r="M21" s="13" t="s">
        <v>28</v>
      </c>
      <c r="N21" s="50">
        <v>69.71</v>
      </c>
      <c r="O21" s="46"/>
      <c r="P21" s="43"/>
      <c r="Q21" s="49" t="s">
        <v>28</v>
      </c>
      <c r="R21" s="50">
        <v>64.82</v>
      </c>
      <c r="S21" s="46"/>
      <c r="T21" s="47"/>
      <c r="U21" s="13" t="s">
        <v>28</v>
      </c>
      <c r="V21" s="50">
        <v>61.2</v>
      </c>
      <c r="W21" s="46"/>
      <c r="X21" s="43"/>
      <c r="Y21" s="49" t="s">
        <v>28</v>
      </c>
      <c r="Z21" s="50">
        <v>52.75</v>
      </c>
      <c r="AA21" s="42"/>
      <c r="AB21" s="47"/>
      <c r="AC21" s="13"/>
      <c r="AD21" s="50"/>
      <c r="AE21" s="42"/>
      <c r="AF21" s="43"/>
      <c r="AG21" s="13" t="s">
        <v>28</v>
      </c>
      <c r="AH21" s="50">
        <v>52.75</v>
      </c>
      <c r="AI21" s="46"/>
      <c r="AJ21" s="43"/>
      <c r="AK21" s="13" t="s">
        <v>28</v>
      </c>
      <c r="AL21" s="50">
        <v>53.91</v>
      </c>
      <c r="AM21" s="46"/>
      <c r="AN21" s="43"/>
      <c r="AO21" s="13" t="s">
        <v>28</v>
      </c>
      <c r="AP21" s="50">
        <v>58.03</v>
      </c>
      <c r="AQ21" s="46"/>
      <c r="AR21" s="43"/>
    </row>
    <row r="22" spans="2:44" ht="15">
      <c r="B22" s="8"/>
      <c r="C22" s="40"/>
      <c r="D22" s="10"/>
      <c r="E22" s="26" t="s">
        <v>30</v>
      </c>
      <c r="F22" s="60">
        <v>67.91</v>
      </c>
      <c r="G22" s="46"/>
      <c r="H22" s="43"/>
      <c r="I22" s="63" t="s">
        <v>29</v>
      </c>
      <c r="J22" s="7">
        <v>47.01</v>
      </c>
      <c r="K22" s="46"/>
      <c r="L22" s="47"/>
      <c r="M22" s="26" t="s">
        <v>29</v>
      </c>
      <c r="N22" s="78">
        <v>45.06</v>
      </c>
      <c r="O22" s="46"/>
      <c r="P22" s="43"/>
      <c r="Q22" s="63" t="s">
        <v>29</v>
      </c>
      <c r="R22" s="78">
        <v>47.74</v>
      </c>
      <c r="S22" s="46"/>
      <c r="T22" s="47"/>
      <c r="U22" s="26" t="s">
        <v>29</v>
      </c>
      <c r="V22" s="78">
        <v>28.98</v>
      </c>
      <c r="W22" s="46"/>
      <c r="X22" s="43"/>
      <c r="Y22" s="63" t="s">
        <v>29</v>
      </c>
      <c r="Z22" s="78"/>
      <c r="AA22" s="42"/>
      <c r="AB22" s="47"/>
      <c r="AC22" s="26"/>
      <c r="AD22" s="78"/>
      <c r="AE22" s="42"/>
      <c r="AF22" s="43"/>
      <c r="AG22" s="26"/>
      <c r="AH22" s="78"/>
      <c r="AI22" s="46"/>
      <c r="AJ22" s="43"/>
      <c r="AK22" s="26" t="s">
        <v>84</v>
      </c>
      <c r="AL22" s="78">
        <v>36.04</v>
      </c>
      <c r="AM22" s="46"/>
      <c r="AN22" s="43"/>
      <c r="AO22" s="26" t="s">
        <v>84</v>
      </c>
      <c r="AP22" s="78">
        <v>45.62</v>
      </c>
      <c r="AQ22" s="46"/>
      <c r="AR22" s="43"/>
    </row>
    <row r="23" spans="2:44" ht="15">
      <c r="B23" s="20">
        <v>6</v>
      </c>
      <c r="C23" s="40" t="s">
        <v>85</v>
      </c>
      <c r="D23" s="10">
        <f>G23+AM23+O23+AA23+W23+AI23</f>
        <v>942.34</v>
      </c>
      <c r="E23" s="27" t="s">
        <v>22</v>
      </c>
      <c r="F23" s="41">
        <v>68.32</v>
      </c>
      <c r="G23" s="46">
        <f>F23+F24+F25+F26</f>
        <v>251.82</v>
      </c>
      <c r="H23" s="43">
        <f>G23</f>
        <v>251.82</v>
      </c>
      <c r="I23" s="68"/>
      <c r="J23" s="45"/>
      <c r="K23" s="42">
        <f>J23+J24+J25+J26</f>
        <v>0</v>
      </c>
      <c r="L23" s="47">
        <f>G23+K23</f>
        <v>251.82</v>
      </c>
      <c r="M23" s="11" t="s">
        <v>43</v>
      </c>
      <c r="N23" s="45">
        <v>49.67</v>
      </c>
      <c r="O23" s="46">
        <f>N23+N24+N25+N26</f>
        <v>110.15</v>
      </c>
      <c r="P23" s="43">
        <f>G23+K23+O23</f>
        <v>361.97</v>
      </c>
      <c r="Q23" s="64"/>
      <c r="R23" s="45"/>
      <c r="S23" s="42">
        <f>R23+R24+R25+R26</f>
        <v>0</v>
      </c>
      <c r="T23" s="47">
        <f>G23+K23+O23+S23</f>
        <v>361.97</v>
      </c>
      <c r="U23" s="11" t="s">
        <v>75</v>
      </c>
      <c r="V23" s="45">
        <v>67.48</v>
      </c>
      <c r="W23" s="46">
        <f>V23+V24+V25+V26</f>
        <v>239.71</v>
      </c>
      <c r="X23" s="43">
        <f>G23+K23+O23+S23+W23</f>
        <v>601.6800000000001</v>
      </c>
      <c r="Y23" s="44" t="s">
        <v>22</v>
      </c>
      <c r="Z23" s="45">
        <v>68.51</v>
      </c>
      <c r="AA23" s="46">
        <f>Z23+Z24+Z25+Z26</f>
        <v>216.54000000000002</v>
      </c>
      <c r="AB23" s="47">
        <f>K23+O23+S23+W23+AA23+G23</f>
        <v>818.22</v>
      </c>
      <c r="AC23" s="11"/>
      <c r="AD23" s="45"/>
      <c r="AE23" s="42">
        <f>AD23+AD24+AD25+AD26</f>
        <v>0</v>
      </c>
      <c r="AF23" s="43">
        <f>O23+S23+W23+AA23+AE23+K23+G23</f>
        <v>818.22</v>
      </c>
      <c r="AG23" s="44" t="s">
        <v>86</v>
      </c>
      <c r="AH23" s="45">
        <v>41.95</v>
      </c>
      <c r="AI23" s="46">
        <f>SUM(AH23+AH24+AH25+AH26)</f>
        <v>82.6</v>
      </c>
      <c r="AJ23" s="43">
        <f>AF23+AI23</f>
        <v>900.82</v>
      </c>
      <c r="AK23" s="44"/>
      <c r="AL23" s="45"/>
      <c r="AM23" s="46">
        <f>SUM(AL23+AL24+AL25+AL26)</f>
        <v>41.52</v>
      </c>
      <c r="AN23" s="43">
        <f>AJ23+AM23</f>
        <v>942.34</v>
      </c>
      <c r="AO23" s="44"/>
      <c r="AP23" s="45"/>
      <c r="AQ23" s="46">
        <f>SUM(AP23+AP24+AP25+AP26)</f>
        <v>0</v>
      </c>
      <c r="AR23" s="43">
        <f>AN23+AQ23</f>
        <v>942.34</v>
      </c>
    </row>
    <row r="24" spans="2:44" ht="15">
      <c r="B24" s="20"/>
      <c r="C24" s="40"/>
      <c r="D24" s="10"/>
      <c r="E24" s="13" t="s">
        <v>87</v>
      </c>
      <c r="F24" s="48">
        <v>67.69</v>
      </c>
      <c r="G24" s="46"/>
      <c r="H24" s="43"/>
      <c r="I24" s="70"/>
      <c r="J24" s="50"/>
      <c r="K24" s="42"/>
      <c r="L24" s="47"/>
      <c r="M24" s="17" t="s">
        <v>42</v>
      </c>
      <c r="N24" s="50">
        <v>60.48</v>
      </c>
      <c r="O24" s="46"/>
      <c r="P24" s="43"/>
      <c r="Q24" s="49"/>
      <c r="R24" s="50"/>
      <c r="S24" s="42"/>
      <c r="T24" s="47"/>
      <c r="U24" s="15" t="s">
        <v>20</v>
      </c>
      <c r="V24" s="50">
        <v>64.95</v>
      </c>
      <c r="W24" s="46"/>
      <c r="X24" s="43"/>
      <c r="Y24" s="51" t="s">
        <v>41</v>
      </c>
      <c r="Z24" s="50">
        <v>52.92</v>
      </c>
      <c r="AA24" s="46"/>
      <c r="AB24" s="47"/>
      <c r="AC24" s="25"/>
      <c r="AD24" s="50"/>
      <c r="AE24" s="42"/>
      <c r="AF24" s="43"/>
      <c r="AG24" s="25" t="s">
        <v>46</v>
      </c>
      <c r="AH24" s="50">
        <v>40.65</v>
      </c>
      <c r="AI24" s="46"/>
      <c r="AJ24" s="43"/>
      <c r="AK24" s="25"/>
      <c r="AL24" s="50"/>
      <c r="AM24" s="46"/>
      <c r="AN24" s="43"/>
      <c r="AO24" s="25"/>
      <c r="AP24" s="50"/>
      <c r="AQ24" s="46"/>
      <c r="AR24" s="43"/>
    </row>
    <row r="25" spans="2:44" ht="15">
      <c r="B25" s="20"/>
      <c r="C25" s="40"/>
      <c r="D25" s="10"/>
      <c r="E25" s="13" t="s">
        <v>11</v>
      </c>
      <c r="F25" s="48">
        <v>66.9</v>
      </c>
      <c r="G25" s="46"/>
      <c r="H25" s="43"/>
      <c r="I25" s="70"/>
      <c r="J25" s="50"/>
      <c r="K25" s="42"/>
      <c r="L25" s="47"/>
      <c r="M25" s="17"/>
      <c r="N25" s="50"/>
      <c r="O25" s="46"/>
      <c r="P25" s="43"/>
      <c r="Q25" s="70"/>
      <c r="R25" s="50"/>
      <c r="S25" s="42"/>
      <c r="T25" s="47"/>
      <c r="U25" s="17" t="s">
        <v>45</v>
      </c>
      <c r="V25" s="50">
        <v>57.18</v>
      </c>
      <c r="W25" s="46"/>
      <c r="X25" s="43"/>
      <c r="Y25" s="49" t="s">
        <v>88</v>
      </c>
      <c r="Z25" s="50">
        <v>55.27</v>
      </c>
      <c r="AA25" s="46"/>
      <c r="AB25" s="47"/>
      <c r="AC25" s="13"/>
      <c r="AD25" s="50"/>
      <c r="AE25" s="42"/>
      <c r="AF25" s="43"/>
      <c r="AG25" s="13"/>
      <c r="AH25" s="50"/>
      <c r="AI25" s="46"/>
      <c r="AJ25" s="43"/>
      <c r="AK25" s="15" t="s">
        <v>89</v>
      </c>
      <c r="AL25" s="50">
        <v>41.52</v>
      </c>
      <c r="AM25" s="46"/>
      <c r="AN25" s="43"/>
      <c r="AO25" s="15"/>
      <c r="AP25" s="50"/>
      <c r="AQ25" s="46"/>
      <c r="AR25" s="43"/>
    </row>
    <row r="26" spans="2:44" ht="15">
      <c r="B26" s="20"/>
      <c r="C26" s="40"/>
      <c r="D26" s="10"/>
      <c r="E26" s="13" t="s">
        <v>90</v>
      </c>
      <c r="F26" s="48">
        <v>48.91</v>
      </c>
      <c r="G26" s="46"/>
      <c r="H26" s="43"/>
      <c r="I26" s="70"/>
      <c r="J26" s="50"/>
      <c r="K26" s="42"/>
      <c r="L26" s="47"/>
      <c r="M26" s="17"/>
      <c r="N26" s="50"/>
      <c r="O26" s="46"/>
      <c r="P26" s="43"/>
      <c r="Q26" s="70"/>
      <c r="R26" s="50"/>
      <c r="S26" s="42"/>
      <c r="T26" s="47"/>
      <c r="U26" s="13" t="s">
        <v>44</v>
      </c>
      <c r="V26" s="50">
        <v>50.1</v>
      </c>
      <c r="W26" s="46"/>
      <c r="X26" s="43"/>
      <c r="Y26" s="58" t="s">
        <v>91</v>
      </c>
      <c r="Z26" s="50">
        <v>39.84</v>
      </c>
      <c r="AA26" s="46"/>
      <c r="AB26" s="47"/>
      <c r="AC26" s="13"/>
      <c r="AD26" s="48"/>
      <c r="AE26" s="42"/>
      <c r="AF26" s="43"/>
      <c r="AG26" s="13"/>
      <c r="AH26" s="48"/>
      <c r="AI26" s="46"/>
      <c r="AJ26" s="43"/>
      <c r="AK26" s="13"/>
      <c r="AL26" s="48"/>
      <c r="AM26" s="46"/>
      <c r="AN26" s="43"/>
      <c r="AO26" s="13"/>
      <c r="AP26" s="48"/>
      <c r="AQ26" s="46"/>
      <c r="AR26" s="43"/>
    </row>
    <row r="27" spans="2:44" ht="15">
      <c r="B27" s="20"/>
      <c r="C27" s="40"/>
      <c r="D27" s="10"/>
      <c r="E27" s="26" t="s">
        <v>43</v>
      </c>
      <c r="F27" s="79">
        <v>36.42</v>
      </c>
      <c r="G27" s="46"/>
      <c r="H27" s="43"/>
      <c r="I27" s="61"/>
      <c r="J27" s="80"/>
      <c r="K27" s="42"/>
      <c r="L27" s="47"/>
      <c r="M27" s="73"/>
      <c r="N27" s="80"/>
      <c r="O27" s="46"/>
      <c r="P27" s="43"/>
      <c r="Q27" s="61"/>
      <c r="R27" s="80"/>
      <c r="S27" s="42"/>
      <c r="T27" s="47"/>
      <c r="U27" s="73" t="s">
        <v>92</v>
      </c>
      <c r="V27" s="55">
        <v>36.04</v>
      </c>
      <c r="W27" s="46"/>
      <c r="X27" s="43"/>
      <c r="Y27" s="61"/>
      <c r="Z27" s="55"/>
      <c r="AA27" s="46"/>
      <c r="AB27" s="47"/>
      <c r="AC27" s="26"/>
      <c r="AD27" s="81"/>
      <c r="AE27" s="42"/>
      <c r="AF27" s="43"/>
      <c r="AG27" s="26"/>
      <c r="AH27" s="81"/>
      <c r="AI27" s="46"/>
      <c r="AJ27" s="43"/>
      <c r="AK27" s="26"/>
      <c r="AL27" s="81"/>
      <c r="AM27" s="46"/>
      <c r="AN27" s="43"/>
      <c r="AO27" s="26"/>
      <c r="AP27" s="81"/>
      <c r="AQ27" s="46"/>
      <c r="AR27" s="43"/>
    </row>
    <row r="28" spans="2:44" ht="15">
      <c r="B28" s="20">
        <v>3</v>
      </c>
      <c r="C28" s="40" t="s">
        <v>93</v>
      </c>
      <c r="D28" s="10">
        <f>G28+O28+AM28+W28+AA28+AE28</f>
        <v>1667.2299999999998</v>
      </c>
      <c r="E28" s="27" t="s">
        <v>45</v>
      </c>
      <c r="F28" s="41">
        <v>73.67</v>
      </c>
      <c r="G28" s="46">
        <f>F31+F30+F28+F29</f>
        <v>290.15</v>
      </c>
      <c r="H28" s="43">
        <f>G28</f>
        <v>290.15</v>
      </c>
      <c r="I28" s="68" t="s">
        <v>94</v>
      </c>
      <c r="J28" s="45">
        <v>52.86</v>
      </c>
      <c r="K28" s="42">
        <f>J28+J29</f>
        <v>92.3</v>
      </c>
      <c r="L28" s="47">
        <f>G28+K28</f>
        <v>382.45</v>
      </c>
      <c r="M28" s="11" t="s">
        <v>77</v>
      </c>
      <c r="N28" s="45">
        <v>65.32</v>
      </c>
      <c r="O28" s="46">
        <f>N28+N29+N30+N31</f>
        <v>259.6</v>
      </c>
      <c r="P28" s="43">
        <f>G28+K28+O28</f>
        <v>642.05</v>
      </c>
      <c r="Q28" s="44" t="s">
        <v>22</v>
      </c>
      <c r="R28" s="45">
        <v>71.14</v>
      </c>
      <c r="S28" s="46">
        <f>R28+R29+R30+R31</f>
        <v>214.07000000000002</v>
      </c>
      <c r="T28" s="47">
        <f>G28+K28+O28+S28</f>
        <v>856.12</v>
      </c>
      <c r="U28" s="11" t="s">
        <v>71</v>
      </c>
      <c r="V28" s="45">
        <v>78.52</v>
      </c>
      <c r="W28" s="46">
        <f>V28+V29+V30+V31</f>
        <v>300.37</v>
      </c>
      <c r="X28" s="43">
        <f>G28+K28+O28+S28+W28</f>
        <v>1156.49</v>
      </c>
      <c r="Y28" s="44" t="s">
        <v>75</v>
      </c>
      <c r="Z28" s="45">
        <v>70.45</v>
      </c>
      <c r="AA28" s="46">
        <f>Z28+Z29+Z30+Z31</f>
        <v>284.8</v>
      </c>
      <c r="AB28" s="47">
        <f>K28+O28+S28+W28+AA28+G28</f>
        <v>1441.29</v>
      </c>
      <c r="AC28" s="56" t="s">
        <v>76</v>
      </c>
      <c r="AD28" s="45">
        <v>59.17</v>
      </c>
      <c r="AE28" s="46">
        <f>AD28+AD29+AD30+AD31</f>
        <v>252.31</v>
      </c>
      <c r="AF28" s="43">
        <f>O28+S28+W28+AA28+AE28+K28+G28</f>
        <v>1693.6</v>
      </c>
      <c r="AG28" s="56" t="s">
        <v>22</v>
      </c>
      <c r="AH28" s="45">
        <v>69.6</v>
      </c>
      <c r="AI28" s="46">
        <f>SUM(AH28+AH29+AH30+AH31)</f>
        <v>214.66</v>
      </c>
      <c r="AJ28" s="43">
        <f>AF28+AI28</f>
        <v>1908.26</v>
      </c>
      <c r="AK28" s="56" t="s">
        <v>22</v>
      </c>
      <c r="AL28" s="45">
        <v>72.27</v>
      </c>
      <c r="AM28" s="46">
        <f>SUM(AL28+AL29+AL30+AL31)</f>
        <v>280</v>
      </c>
      <c r="AN28" s="43">
        <f>AJ28+AM28</f>
        <v>2188.26</v>
      </c>
      <c r="AO28" s="56"/>
      <c r="AP28" s="45"/>
      <c r="AQ28" s="46">
        <f>SUM(AP28+AP29+AP30+AP31)</f>
        <v>0</v>
      </c>
      <c r="AR28" s="43">
        <f>AN28+AQ28</f>
        <v>2188.26</v>
      </c>
    </row>
    <row r="29" spans="2:44" ht="15">
      <c r="B29" s="20"/>
      <c r="C29" s="40"/>
      <c r="D29" s="10"/>
      <c r="E29" s="13" t="s">
        <v>9</v>
      </c>
      <c r="F29" s="48">
        <v>72.47</v>
      </c>
      <c r="G29" s="46"/>
      <c r="H29" s="43"/>
      <c r="I29" s="49" t="s">
        <v>22</v>
      </c>
      <c r="J29" s="50">
        <v>39.44</v>
      </c>
      <c r="K29" s="42"/>
      <c r="L29" s="47"/>
      <c r="M29" s="17" t="s">
        <v>23</v>
      </c>
      <c r="N29" s="50">
        <v>65.31</v>
      </c>
      <c r="O29" s="46"/>
      <c r="P29" s="43"/>
      <c r="Q29" s="49" t="s">
        <v>21</v>
      </c>
      <c r="R29" s="50">
        <v>55.25</v>
      </c>
      <c r="S29" s="46"/>
      <c r="T29" s="47"/>
      <c r="U29" s="25" t="s">
        <v>95</v>
      </c>
      <c r="V29" s="50">
        <v>78.11</v>
      </c>
      <c r="W29" s="46"/>
      <c r="X29" s="43"/>
      <c r="Y29" s="58" t="s">
        <v>20</v>
      </c>
      <c r="Z29" s="50">
        <v>70.04</v>
      </c>
      <c r="AA29" s="46"/>
      <c r="AB29" s="47"/>
      <c r="AC29" s="15" t="s">
        <v>20</v>
      </c>
      <c r="AD29" s="50">
        <v>52.2</v>
      </c>
      <c r="AE29" s="46"/>
      <c r="AF29" s="43"/>
      <c r="AG29" s="15" t="s">
        <v>96</v>
      </c>
      <c r="AH29" s="50">
        <v>54.74</v>
      </c>
      <c r="AI29" s="46"/>
      <c r="AJ29" s="43"/>
      <c r="AK29" s="15" t="s">
        <v>20</v>
      </c>
      <c r="AL29" s="50">
        <v>74.49</v>
      </c>
      <c r="AM29" s="46"/>
      <c r="AN29" s="43"/>
      <c r="AO29" s="15"/>
      <c r="AP29" s="50"/>
      <c r="AQ29" s="46"/>
      <c r="AR29" s="43"/>
    </row>
    <row r="30" spans="2:44" ht="15">
      <c r="B30" s="20"/>
      <c r="C30" s="40"/>
      <c r="D30" s="10"/>
      <c r="E30" s="13" t="s">
        <v>77</v>
      </c>
      <c r="F30" s="48">
        <v>72.03</v>
      </c>
      <c r="G30" s="46"/>
      <c r="H30" s="43"/>
      <c r="I30" s="70"/>
      <c r="J30" s="82"/>
      <c r="K30" s="42"/>
      <c r="L30" s="47"/>
      <c r="M30" s="13" t="s">
        <v>22</v>
      </c>
      <c r="N30" s="50">
        <v>64.54</v>
      </c>
      <c r="O30" s="46"/>
      <c r="P30" s="43"/>
      <c r="Q30" s="70" t="s">
        <v>23</v>
      </c>
      <c r="R30" s="50">
        <v>45.28</v>
      </c>
      <c r="S30" s="46"/>
      <c r="T30" s="47"/>
      <c r="U30" s="13" t="s">
        <v>22</v>
      </c>
      <c r="V30" s="50">
        <v>76.12</v>
      </c>
      <c r="W30" s="46"/>
      <c r="X30" s="43"/>
      <c r="Y30" s="51" t="s">
        <v>95</v>
      </c>
      <c r="Z30" s="50">
        <v>74.97</v>
      </c>
      <c r="AA30" s="46"/>
      <c r="AB30" s="47"/>
      <c r="AC30" s="17" t="s">
        <v>92</v>
      </c>
      <c r="AD30" s="52">
        <v>55.92</v>
      </c>
      <c r="AE30" s="46"/>
      <c r="AF30" s="43"/>
      <c r="AG30" s="17" t="s">
        <v>92</v>
      </c>
      <c r="AH30" s="52">
        <v>43.97</v>
      </c>
      <c r="AI30" s="46"/>
      <c r="AJ30" s="43"/>
      <c r="AK30" s="17" t="s">
        <v>75</v>
      </c>
      <c r="AL30" s="52">
        <v>67.89</v>
      </c>
      <c r="AM30" s="46"/>
      <c r="AN30" s="43"/>
      <c r="AO30" s="17"/>
      <c r="AP30" s="52"/>
      <c r="AQ30" s="46"/>
      <c r="AR30" s="43"/>
    </row>
    <row r="31" spans="2:44" ht="15">
      <c r="B31" s="20"/>
      <c r="C31" s="40"/>
      <c r="D31" s="10"/>
      <c r="E31" s="13" t="s">
        <v>44</v>
      </c>
      <c r="F31" s="48">
        <v>71.98</v>
      </c>
      <c r="G31" s="46"/>
      <c r="H31" s="43"/>
      <c r="I31" s="49"/>
      <c r="J31" s="50"/>
      <c r="K31" s="42"/>
      <c r="L31" s="47"/>
      <c r="M31" s="13" t="s">
        <v>21</v>
      </c>
      <c r="N31" s="48">
        <v>64.43</v>
      </c>
      <c r="O31" s="46"/>
      <c r="P31" s="43"/>
      <c r="Q31" s="70" t="s">
        <v>94</v>
      </c>
      <c r="R31" s="48">
        <v>42.4</v>
      </c>
      <c r="S31" s="46"/>
      <c r="T31" s="47"/>
      <c r="U31" s="13" t="s">
        <v>21</v>
      </c>
      <c r="V31" s="48">
        <v>67.62</v>
      </c>
      <c r="W31" s="46"/>
      <c r="X31" s="43"/>
      <c r="Y31" s="58" t="s">
        <v>76</v>
      </c>
      <c r="Z31" s="50">
        <v>69.34</v>
      </c>
      <c r="AA31" s="46"/>
      <c r="AB31" s="47"/>
      <c r="AC31" s="15" t="s">
        <v>77</v>
      </c>
      <c r="AD31" s="50">
        <v>85.02</v>
      </c>
      <c r="AE31" s="46"/>
      <c r="AF31" s="43"/>
      <c r="AG31" s="15" t="s">
        <v>89</v>
      </c>
      <c r="AH31" s="50">
        <v>46.35</v>
      </c>
      <c r="AI31" s="46"/>
      <c r="AJ31" s="43"/>
      <c r="AK31" s="13" t="s">
        <v>21</v>
      </c>
      <c r="AL31" s="50">
        <v>65.35</v>
      </c>
      <c r="AM31" s="46"/>
      <c r="AN31" s="43"/>
      <c r="AO31" s="13"/>
      <c r="AP31" s="50"/>
      <c r="AQ31" s="46"/>
      <c r="AR31" s="43"/>
    </row>
    <row r="32" spans="2:44" ht="15">
      <c r="B32" s="20"/>
      <c r="C32" s="40"/>
      <c r="D32" s="10"/>
      <c r="E32" s="21"/>
      <c r="F32" s="60"/>
      <c r="G32" s="46"/>
      <c r="H32" s="43"/>
      <c r="I32" s="61"/>
      <c r="J32" s="7"/>
      <c r="K32" s="42"/>
      <c r="L32" s="47"/>
      <c r="M32" s="26"/>
      <c r="N32" s="81"/>
      <c r="O32" s="46"/>
      <c r="P32" s="43"/>
      <c r="Q32" s="63"/>
      <c r="R32" s="81"/>
      <c r="S32" s="46"/>
      <c r="T32" s="47"/>
      <c r="U32" s="26"/>
      <c r="V32" s="81"/>
      <c r="W32" s="46"/>
      <c r="X32" s="43"/>
      <c r="Y32" s="63"/>
      <c r="Z32" s="81"/>
      <c r="AA32" s="46"/>
      <c r="AB32" s="47"/>
      <c r="AC32" s="26"/>
      <c r="AD32" s="81"/>
      <c r="AE32" s="46"/>
      <c r="AF32" s="43"/>
      <c r="AG32" s="26"/>
      <c r="AH32" s="81"/>
      <c r="AI32" s="46"/>
      <c r="AJ32" s="43"/>
      <c r="AK32" s="26"/>
      <c r="AL32" s="81"/>
      <c r="AM32" s="46"/>
      <c r="AN32" s="43"/>
      <c r="AO32" s="26"/>
      <c r="AP32" s="81"/>
      <c r="AQ32" s="46"/>
      <c r="AR32" s="43"/>
    </row>
    <row r="33" spans="2:44" ht="15">
      <c r="B33" s="30"/>
      <c r="C33" s="30"/>
      <c r="D33" s="30"/>
      <c r="E33" s="3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ht="12.75">
      <c r="Q34" s="83"/>
    </row>
    <row r="35" ht="12.75">
      <c r="Q35" s="84"/>
    </row>
    <row r="43" spans="21:41" ht="12.75">
      <c r="U43" s="83"/>
      <c r="Y43" s="83"/>
      <c r="AC43" s="83"/>
      <c r="AG43" s="83"/>
      <c r="AK43" s="83"/>
      <c r="AO43" s="83"/>
    </row>
    <row r="44" spans="20:41" ht="12.75">
      <c r="T44" s="33"/>
      <c r="U44" s="83"/>
      <c r="Y44" s="83"/>
      <c r="AC44" s="83"/>
      <c r="AG44" s="83"/>
      <c r="AK44" s="83"/>
      <c r="AO44" s="83"/>
    </row>
    <row r="45" spans="20:41" ht="12.75">
      <c r="T45" s="33"/>
      <c r="U45" s="84"/>
      <c r="Y45" s="84"/>
      <c r="AC45" s="84"/>
      <c r="AG45" s="84"/>
      <c r="AK45" s="84"/>
      <c r="AO45" s="84"/>
    </row>
    <row r="46" spans="21:41" ht="12.75">
      <c r="U46" s="84"/>
      <c r="Y46" s="84"/>
      <c r="AC46" s="84"/>
      <c r="AG46" s="84"/>
      <c r="AK46" s="84"/>
      <c r="AO46" s="84"/>
    </row>
  </sheetData>
  <sheetProtection selectLockedCells="1" selectUnlockedCells="1"/>
  <mergeCells count="151">
    <mergeCell ref="B2:B3"/>
    <mergeCell ref="C2:C3"/>
    <mergeCell ref="D2:D3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B4:B8"/>
    <mergeCell ref="C4:C8"/>
    <mergeCell ref="D4:D8"/>
    <mergeCell ref="G4:G8"/>
    <mergeCell ref="H4:H8"/>
    <mergeCell ref="K4:K8"/>
    <mergeCell ref="L4:L8"/>
    <mergeCell ref="O4:O8"/>
    <mergeCell ref="P4:P8"/>
    <mergeCell ref="S4:S8"/>
    <mergeCell ref="T4:T8"/>
    <mergeCell ref="W4:W8"/>
    <mergeCell ref="X4:X8"/>
    <mergeCell ref="AA4:AA8"/>
    <mergeCell ref="AB4:AB8"/>
    <mergeCell ref="AE4:AE8"/>
    <mergeCell ref="AF4:AF8"/>
    <mergeCell ref="AI4:AI8"/>
    <mergeCell ref="AJ4:AJ8"/>
    <mergeCell ref="AM4:AM8"/>
    <mergeCell ref="AN4:AN8"/>
    <mergeCell ref="AQ4:AQ8"/>
    <mergeCell ref="AR4:AR8"/>
    <mergeCell ref="B9:B13"/>
    <mergeCell ref="C9:C13"/>
    <mergeCell ref="D9:D13"/>
    <mergeCell ref="G9:G13"/>
    <mergeCell ref="H9:H13"/>
    <mergeCell ref="K9:K13"/>
    <mergeCell ref="L9:L13"/>
    <mergeCell ref="O9:O13"/>
    <mergeCell ref="P9:P13"/>
    <mergeCell ref="S9:S13"/>
    <mergeCell ref="T9:T13"/>
    <mergeCell ref="W9:W13"/>
    <mergeCell ref="X9:X13"/>
    <mergeCell ref="AA9:AA13"/>
    <mergeCell ref="AB9:AB13"/>
    <mergeCell ref="AE9:AE13"/>
    <mergeCell ref="AF9:AF13"/>
    <mergeCell ref="AI9:AI13"/>
    <mergeCell ref="AJ9:AJ13"/>
    <mergeCell ref="AM9:AM13"/>
    <mergeCell ref="AN9:AN13"/>
    <mergeCell ref="AQ9:AQ13"/>
    <mergeCell ref="AR9:AR13"/>
    <mergeCell ref="B14:B18"/>
    <mergeCell ref="C14:C18"/>
    <mergeCell ref="D14:D18"/>
    <mergeCell ref="G14:G18"/>
    <mergeCell ref="H14:H18"/>
    <mergeCell ref="K14:K18"/>
    <mergeCell ref="L14:L18"/>
    <mergeCell ref="O14:O18"/>
    <mergeCell ref="P14:P18"/>
    <mergeCell ref="S14:S18"/>
    <mergeCell ref="T14:T18"/>
    <mergeCell ref="W14:W18"/>
    <mergeCell ref="X14:X18"/>
    <mergeCell ref="AA14:AA18"/>
    <mergeCell ref="AB14:AB18"/>
    <mergeCell ref="AE14:AE18"/>
    <mergeCell ref="AF14:AF18"/>
    <mergeCell ref="AI14:AI18"/>
    <mergeCell ref="AJ14:AJ18"/>
    <mergeCell ref="AM14:AM18"/>
    <mergeCell ref="AN14:AN18"/>
    <mergeCell ref="AQ14:AQ18"/>
    <mergeCell ref="AR14:AR18"/>
    <mergeCell ref="B19:B22"/>
    <mergeCell ref="C19:C22"/>
    <mergeCell ref="D19:D22"/>
    <mergeCell ref="G19:G22"/>
    <mergeCell ref="H19:H22"/>
    <mergeCell ref="K19:K22"/>
    <mergeCell ref="L19:L22"/>
    <mergeCell ref="O19:O22"/>
    <mergeCell ref="P19:P22"/>
    <mergeCell ref="S19:S22"/>
    <mergeCell ref="T19:T22"/>
    <mergeCell ref="W19:W22"/>
    <mergeCell ref="X19:X22"/>
    <mergeCell ref="AA19:AA22"/>
    <mergeCell ref="AB19:AB22"/>
    <mergeCell ref="AE19:AE22"/>
    <mergeCell ref="AF19:AF22"/>
    <mergeCell ref="AI19:AI22"/>
    <mergeCell ref="AJ19:AJ22"/>
    <mergeCell ref="AM19:AM22"/>
    <mergeCell ref="AN19:AN22"/>
    <mergeCell ref="AQ19:AQ22"/>
    <mergeCell ref="AR19:AR22"/>
    <mergeCell ref="B23:B27"/>
    <mergeCell ref="C23:C27"/>
    <mergeCell ref="D23:D27"/>
    <mergeCell ref="G23:G27"/>
    <mergeCell ref="H23:H27"/>
    <mergeCell ref="K23:K27"/>
    <mergeCell ref="L23:L27"/>
    <mergeCell ref="O23:O27"/>
    <mergeCell ref="P23:P27"/>
    <mergeCell ref="S23:S27"/>
    <mergeCell ref="T23:T27"/>
    <mergeCell ref="W23:W27"/>
    <mergeCell ref="X23:X27"/>
    <mergeCell ref="AA23:AA27"/>
    <mergeCell ref="AB23:AB27"/>
    <mergeCell ref="AE23:AE27"/>
    <mergeCell ref="AF23:AF27"/>
    <mergeCell ref="AI23:AI27"/>
    <mergeCell ref="AJ23:AJ27"/>
    <mergeCell ref="AM23:AM27"/>
    <mergeCell ref="AN23:AN27"/>
    <mergeCell ref="AQ23:AQ27"/>
    <mergeCell ref="AR23:AR27"/>
    <mergeCell ref="B28:B32"/>
    <mergeCell ref="C28:C32"/>
    <mergeCell ref="D28:D32"/>
    <mergeCell ref="G28:G32"/>
    <mergeCell ref="H28:H32"/>
    <mergeCell ref="K28:K32"/>
    <mergeCell ref="L28:L32"/>
    <mergeCell ref="O28:O32"/>
    <mergeCell ref="P28:P32"/>
    <mergeCell ref="S28:S32"/>
    <mergeCell ref="T28:T32"/>
    <mergeCell ref="W28:W32"/>
    <mergeCell ref="X28:X32"/>
    <mergeCell ref="AA28:AA32"/>
    <mergeCell ref="AB28:AB32"/>
    <mergeCell ref="AE28:AE32"/>
    <mergeCell ref="AF28:AF32"/>
    <mergeCell ref="AI28:AI32"/>
    <mergeCell ref="AJ28:AJ32"/>
    <mergeCell ref="AM28:AM32"/>
    <mergeCell ref="AN28:AN32"/>
    <mergeCell ref="AQ28:AQ32"/>
    <mergeCell ref="AR28:AR32"/>
  </mergeCells>
  <printOptions/>
  <pageMargins left="0" right="0" top="0.19652777777777777" bottom="0.19652777777777777" header="0.5118055555555555" footer="0.5118055555555555"/>
  <pageSetup horizontalDpi="300" verticalDpi="300" orientation="landscape"/>
  <colBreaks count="2" manualBreakCount="2">
    <brk id="12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Ivushik</cp:lastModifiedBy>
  <cp:lastPrinted>2011-09-16T08:32:58Z</cp:lastPrinted>
  <dcterms:created xsi:type="dcterms:W3CDTF">2011-09-12T19:24:57Z</dcterms:created>
  <dcterms:modified xsi:type="dcterms:W3CDTF">2011-10-10T08:59:47Z</dcterms:modified>
  <cp:category/>
  <cp:version/>
  <cp:contentType/>
  <cp:contentStatus/>
</cp:coreProperties>
</file>